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9660" windowHeight="12960" activeTab="0"/>
  </bookViews>
  <sheets>
    <sheet name="senate" sheetId="1" r:id="rId1"/>
  </sheets>
  <definedNames>
    <definedName name="_xlnm.Print_Area" localSheetId="0">'senate'!$A$1:$J$39</definedName>
  </definedNames>
  <calcPr fullCalcOnLoad="1"/>
</workbook>
</file>

<file path=xl/sharedStrings.xml><?xml version="1.0" encoding="utf-8"?>
<sst xmlns="http://schemas.openxmlformats.org/spreadsheetml/2006/main" count="119" uniqueCount="118">
  <si>
    <t>Alaska</t>
  </si>
  <si>
    <t>Tony Knowles</t>
  </si>
  <si>
    <t>Lisa Murkowski*</t>
  </si>
  <si>
    <t>Colorado</t>
  </si>
  <si>
    <t>Ken Salazar</t>
  </si>
  <si>
    <t>Florida</t>
  </si>
  <si>
    <t>Georgia</t>
  </si>
  <si>
    <t>Denise Majette</t>
  </si>
  <si>
    <t>Johnny Isakson</t>
  </si>
  <si>
    <t>Illinois</t>
  </si>
  <si>
    <t>Barack Obama</t>
  </si>
  <si>
    <t>Alan Keyes</t>
  </si>
  <si>
    <t>Louisiana</t>
  </si>
  <si>
    <t>David Vitter</t>
  </si>
  <si>
    <t>Missouri</t>
  </si>
  <si>
    <t>Nancy Farmer</t>
  </si>
  <si>
    <t>Kit Bond*</t>
  </si>
  <si>
    <t>North Carolina</t>
  </si>
  <si>
    <t>Erskine Bowles</t>
  </si>
  <si>
    <t>Richard Burr</t>
  </si>
  <si>
    <t>Nevada</t>
  </si>
  <si>
    <t>Harry Reid*</t>
  </si>
  <si>
    <t>Oklahoma</t>
  </si>
  <si>
    <t>Brad Carson</t>
  </si>
  <si>
    <t>Tom Coburn</t>
  </si>
  <si>
    <t>Pennsylvania</t>
  </si>
  <si>
    <t>Joe Hoeffel</t>
  </si>
  <si>
    <t>Arlen Specter*</t>
  </si>
  <si>
    <t>South Carolina</t>
  </si>
  <si>
    <t>Inez Tenenbaum</t>
  </si>
  <si>
    <t>Jim DeMint</t>
  </si>
  <si>
    <t>South Dakota</t>
  </si>
  <si>
    <t>Tom Daschle*</t>
  </si>
  <si>
    <t>John Thune</t>
  </si>
  <si>
    <t>Alabama</t>
  </si>
  <si>
    <t>Arizona</t>
  </si>
  <si>
    <t>Arkansas</t>
  </si>
  <si>
    <t>Blanche Lincoln*</t>
  </si>
  <si>
    <t>Jim Holt</t>
  </si>
  <si>
    <t>California</t>
  </si>
  <si>
    <t>Barbara Boxer*</t>
  </si>
  <si>
    <t>Bill Jones</t>
  </si>
  <si>
    <t>Connecticut</t>
  </si>
  <si>
    <t>Chris Dodd*</t>
  </si>
  <si>
    <t>Jack Orchulli</t>
  </si>
  <si>
    <t>Hawaii</t>
  </si>
  <si>
    <t>Idaho</t>
  </si>
  <si>
    <t>Iowa</t>
  </si>
  <si>
    <t>Art Small</t>
  </si>
  <si>
    <t>Chuck Grassley*</t>
  </si>
  <si>
    <t>Indiana</t>
  </si>
  <si>
    <t>Evan Bayh*</t>
  </si>
  <si>
    <t>Marvin Scott</t>
  </si>
  <si>
    <t>Kansas</t>
  </si>
  <si>
    <t>Kentucky</t>
  </si>
  <si>
    <t>Daniel Mongiardo</t>
  </si>
  <si>
    <t>Jim Bunning*</t>
  </si>
  <si>
    <t>Maryland</t>
  </si>
  <si>
    <t>Barbara Mikulski*</t>
  </si>
  <si>
    <t>Edward Pipkin</t>
  </si>
  <si>
    <t>New Hampshire</t>
  </si>
  <si>
    <t>Doris Haddock</t>
  </si>
  <si>
    <t>Judd Gregg*</t>
  </si>
  <si>
    <t>New York</t>
  </si>
  <si>
    <t>Charles Schumer*</t>
  </si>
  <si>
    <t>Howard Mills</t>
  </si>
  <si>
    <t>North Dakota</t>
  </si>
  <si>
    <t>Byron Dorgan*</t>
  </si>
  <si>
    <t>Mike Liffrig</t>
  </si>
  <si>
    <t>Ohio</t>
  </si>
  <si>
    <t>Eric Fingerhut</t>
  </si>
  <si>
    <t>George Voinovich*</t>
  </si>
  <si>
    <t>Oregon</t>
  </si>
  <si>
    <t>Utah</t>
  </si>
  <si>
    <t>Robert Bennett*</t>
  </si>
  <si>
    <t>Vermont</t>
  </si>
  <si>
    <t>Patty Murray*</t>
  </si>
  <si>
    <t>George Nethercutt</t>
  </si>
  <si>
    <t>Wisconsin</t>
  </si>
  <si>
    <t>Richard Ziser</t>
  </si>
  <si>
    <t>State</t>
  </si>
  <si>
    <t>Democrat</t>
  </si>
  <si>
    <t>Pct</t>
  </si>
  <si>
    <t>Republican</t>
  </si>
  <si>
    <t>Dem</t>
  </si>
  <si>
    <t>GOP</t>
  </si>
  <si>
    <t>Ind.</t>
  </si>
  <si>
    <t>* Incumbent</t>
  </si>
  <si>
    <t>Not up for reelection</t>
  </si>
  <si>
    <t>Mel Martinez</t>
  </si>
  <si>
    <t>Betty Castor</t>
  </si>
  <si>
    <t>Projected total</t>
  </si>
  <si>
    <t>Open seat</t>
  </si>
  <si>
    <t>C. John or J. Kennedy</t>
  </si>
  <si>
    <t>Wayne Sowell</t>
  </si>
  <si>
    <t>Stuart Starky</t>
  </si>
  <si>
    <t>Pete Coors</t>
  </si>
  <si>
    <t>John McCain*</t>
  </si>
  <si>
    <t>Ron Wyden*</t>
  </si>
  <si>
    <t>Richard Shelby*</t>
  </si>
  <si>
    <t>Daniel Inouye*</t>
  </si>
  <si>
    <t>Lee Jones</t>
  </si>
  <si>
    <t>Sam Brownback*</t>
  </si>
  <si>
    <t>Patrick Leahy*</t>
  </si>
  <si>
    <t>Jack McMullen</t>
  </si>
  <si>
    <t>Russ Feingold*</t>
  </si>
  <si>
    <t>Al King</t>
  </si>
  <si>
    <t>Michael Crapo*</t>
  </si>
  <si>
    <t>Paul van Dam</t>
  </si>
  <si>
    <t>Washington</t>
  </si>
  <si>
    <t>Column A color: Incumbent's party</t>
  </si>
  <si>
    <t>Tim Michels</t>
  </si>
  <si>
    <t>Cam Cavasso</t>
  </si>
  <si>
    <t>Poll: D</t>
  </si>
  <si>
    <t>Poll:R</t>
  </si>
  <si>
    <t>McClure</t>
  </si>
  <si>
    <t>New Senate</t>
  </si>
  <si>
    <t>Old Senate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</si>
</sst>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6" borderId="0" xfId="0" applyFill="1" applyBorder="1" applyAlignment="1">
      <alignment/>
    </xf>
    <xf numFmtId="0" fontId="0" fillId="7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8" borderId="1" xfId="0" applyFont="1" applyFill="1" applyBorder="1" applyAlignment="1">
      <alignment horizontal="right"/>
    </xf>
    <xf numFmtId="0" fontId="0" fillId="7" borderId="0" xfId="0" applyFill="1" applyAlignment="1">
      <alignment/>
    </xf>
    <xf numFmtId="0" fontId="1" fillId="3" borderId="1" xfId="0" applyFont="1" applyFill="1" applyBorder="1" applyAlignment="1">
      <alignment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L39" sqref="L39"/>
    </sheetView>
  </sheetViews>
  <sheetFormatPr defaultColWidth="9.140625" defaultRowHeight="12.75"/>
  <cols>
    <col min="1" max="1" width="14.28125" style="0" customWidth="1"/>
    <col min="2" max="2" width="22.421875" style="0" customWidth="1"/>
    <col min="3" max="3" width="4.421875" style="0" customWidth="1"/>
    <col min="4" max="4" width="16.57421875" style="0" customWidth="1"/>
    <col min="5" max="7" width="7.7109375" style="0" customWidth="1"/>
    <col min="8" max="10" width="3.7109375" style="0" customWidth="1"/>
  </cols>
  <sheetData>
    <row r="1" spans="1:10" ht="12.75">
      <c r="A1" s="6" t="s">
        <v>80</v>
      </c>
      <c r="B1" s="6" t="s">
        <v>81</v>
      </c>
      <c r="C1" s="6" t="s">
        <v>82</v>
      </c>
      <c r="D1" s="6" t="s">
        <v>83</v>
      </c>
      <c r="E1" s="6" t="s">
        <v>82</v>
      </c>
      <c r="F1" s="6" t="s">
        <v>113</v>
      </c>
      <c r="G1" s="6" t="s">
        <v>114</v>
      </c>
      <c r="H1" s="1" t="s">
        <v>84</v>
      </c>
      <c r="I1" s="1" t="s">
        <v>85</v>
      </c>
      <c r="J1" s="1" t="s">
        <v>86</v>
      </c>
    </row>
    <row r="2" spans="1:10" ht="12.75">
      <c r="A2" s="7" t="s">
        <v>34</v>
      </c>
      <c r="B2" s="2" t="s">
        <v>94</v>
      </c>
      <c r="C2" s="2">
        <v>32</v>
      </c>
      <c r="D2" s="17" t="s">
        <v>99</v>
      </c>
      <c r="E2" s="4">
        <v>68</v>
      </c>
      <c r="F2" s="2">
        <v>37</v>
      </c>
      <c r="G2" s="4">
        <v>63</v>
      </c>
      <c r="H2" s="13" t="str">
        <f>IF(C2&gt;E2,"1","0")</f>
        <v>0</v>
      </c>
      <c r="I2" s="13">
        <f>IF(E2&gt;C2,1,0)</f>
        <v>1</v>
      </c>
      <c r="J2" s="2"/>
    </row>
    <row r="3" spans="1:10" ht="12.75">
      <c r="A3" s="7" t="s">
        <v>0</v>
      </c>
      <c r="B3" s="2" t="s">
        <v>1</v>
      </c>
      <c r="C3" s="2">
        <v>45</v>
      </c>
      <c r="D3" s="17" t="s">
        <v>2</v>
      </c>
      <c r="E3" s="4">
        <v>49</v>
      </c>
      <c r="F3" s="2">
        <v>47</v>
      </c>
      <c r="G3" s="4">
        <v>43</v>
      </c>
      <c r="H3" s="13" t="str">
        <f aca="true" t="shared" si="0" ref="H3:H35">IF(C3&gt;E3,"1","0")</f>
        <v>0</v>
      </c>
      <c r="I3" s="13">
        <f aca="true" t="shared" si="1" ref="I3:I35">IF(E3&gt;C3,1,0)</f>
        <v>1</v>
      </c>
      <c r="J3" s="2"/>
    </row>
    <row r="4" spans="1:10" ht="12.75">
      <c r="A4" s="7" t="s">
        <v>35</v>
      </c>
      <c r="B4" s="2" t="s">
        <v>95</v>
      </c>
      <c r="C4" s="2">
        <v>21</v>
      </c>
      <c r="D4" s="4" t="s">
        <v>97</v>
      </c>
      <c r="E4" s="4">
        <v>76</v>
      </c>
      <c r="F4" s="2">
        <v>28</v>
      </c>
      <c r="G4" s="4">
        <v>69</v>
      </c>
      <c r="H4" s="13" t="str">
        <f t="shared" si="0"/>
        <v>0</v>
      </c>
      <c r="I4" s="13">
        <f t="shared" si="1"/>
        <v>1</v>
      </c>
      <c r="J4" s="2"/>
    </row>
    <row r="5" spans="1:10" ht="12.75">
      <c r="A5" s="5" t="s">
        <v>36</v>
      </c>
      <c r="B5" s="17" t="s">
        <v>37</v>
      </c>
      <c r="C5" s="4">
        <v>56</v>
      </c>
      <c r="D5" s="2" t="s">
        <v>38</v>
      </c>
      <c r="E5" s="2">
        <v>44</v>
      </c>
      <c r="F5" s="4">
        <v>57</v>
      </c>
      <c r="G5" s="2">
        <v>38</v>
      </c>
      <c r="H5" s="13" t="str">
        <f t="shared" si="0"/>
        <v>1</v>
      </c>
      <c r="I5" s="13">
        <f t="shared" si="1"/>
        <v>0</v>
      </c>
      <c r="J5" s="2"/>
    </row>
    <row r="6" spans="1:10" ht="12.75">
      <c r="A6" s="5" t="s">
        <v>39</v>
      </c>
      <c r="B6" s="17" t="s">
        <v>40</v>
      </c>
      <c r="C6" s="4">
        <v>58</v>
      </c>
      <c r="D6" s="2" t="s">
        <v>41</v>
      </c>
      <c r="E6" s="2">
        <v>37</v>
      </c>
      <c r="F6" s="4">
        <v>57</v>
      </c>
      <c r="G6" s="2">
        <v>36</v>
      </c>
      <c r="H6" s="13" t="str">
        <f t="shared" si="0"/>
        <v>1</v>
      </c>
      <c r="I6" s="13">
        <f t="shared" si="1"/>
        <v>0</v>
      </c>
      <c r="J6" s="2"/>
    </row>
    <row r="7" spans="1:10" ht="12.75">
      <c r="A7" s="7" t="s">
        <v>3</v>
      </c>
      <c r="B7" s="11" t="s">
        <v>4</v>
      </c>
      <c r="C7" s="11">
        <v>50</v>
      </c>
      <c r="D7" s="11" t="s">
        <v>96</v>
      </c>
      <c r="E7" s="11">
        <v>48</v>
      </c>
      <c r="F7" s="11">
        <v>50</v>
      </c>
      <c r="G7" s="11">
        <v>47</v>
      </c>
      <c r="H7" s="13" t="str">
        <f t="shared" si="0"/>
        <v>1</v>
      </c>
      <c r="I7" s="13">
        <f t="shared" si="1"/>
        <v>0</v>
      </c>
      <c r="J7" s="2"/>
    </row>
    <row r="8" spans="1:10" ht="12.75">
      <c r="A8" s="5" t="s">
        <v>42</v>
      </c>
      <c r="B8" s="17" t="s">
        <v>43</v>
      </c>
      <c r="C8" s="4">
        <v>66</v>
      </c>
      <c r="D8" s="2" t="s">
        <v>44</v>
      </c>
      <c r="E8" s="2">
        <v>32</v>
      </c>
      <c r="F8" s="4">
        <v>69</v>
      </c>
      <c r="G8" s="2">
        <v>24</v>
      </c>
      <c r="H8" s="13" t="str">
        <f t="shared" si="0"/>
        <v>1</v>
      </c>
      <c r="I8" s="13">
        <f t="shared" si="1"/>
        <v>0</v>
      </c>
      <c r="J8" s="2"/>
    </row>
    <row r="9" spans="1:10" ht="12.75">
      <c r="A9" s="5" t="s">
        <v>5</v>
      </c>
      <c r="B9" s="11" t="s">
        <v>90</v>
      </c>
      <c r="C9" s="11">
        <v>48</v>
      </c>
      <c r="D9" s="11" t="s">
        <v>89</v>
      </c>
      <c r="E9" s="11">
        <v>49</v>
      </c>
      <c r="F9" s="11">
        <v>48</v>
      </c>
      <c r="G9" s="11">
        <v>48</v>
      </c>
      <c r="H9" s="13" t="str">
        <f t="shared" si="0"/>
        <v>0</v>
      </c>
      <c r="I9" s="13">
        <f t="shared" si="1"/>
        <v>1</v>
      </c>
      <c r="J9" s="2"/>
    </row>
    <row r="10" spans="1:10" ht="12.75">
      <c r="A10" s="5" t="s">
        <v>6</v>
      </c>
      <c r="B10" s="11" t="s">
        <v>7</v>
      </c>
      <c r="C10" s="11">
        <v>39</v>
      </c>
      <c r="D10" s="11" t="s">
        <v>8</v>
      </c>
      <c r="E10" s="11">
        <v>59</v>
      </c>
      <c r="F10" s="11">
        <v>40</v>
      </c>
      <c r="G10" s="11">
        <v>56</v>
      </c>
      <c r="H10" s="13" t="str">
        <f t="shared" si="0"/>
        <v>0</v>
      </c>
      <c r="I10" s="13">
        <f t="shared" si="1"/>
        <v>1</v>
      </c>
      <c r="J10" s="2"/>
    </row>
    <row r="11" spans="1:10" ht="12.75">
      <c r="A11" s="5" t="s">
        <v>45</v>
      </c>
      <c r="B11" s="17" t="s">
        <v>100</v>
      </c>
      <c r="C11" s="4">
        <v>76</v>
      </c>
      <c r="D11" s="2" t="s">
        <v>112</v>
      </c>
      <c r="E11" s="2">
        <v>21</v>
      </c>
      <c r="F11" s="4">
        <v>80</v>
      </c>
      <c r="G11" s="2">
        <v>18</v>
      </c>
      <c r="H11" s="13" t="str">
        <f t="shared" si="0"/>
        <v>1</v>
      </c>
      <c r="I11" s="13">
        <f t="shared" si="1"/>
        <v>0</v>
      </c>
      <c r="J11" s="2"/>
    </row>
    <row r="12" spans="1:10" ht="12.75">
      <c r="A12" s="7" t="s">
        <v>46</v>
      </c>
      <c r="B12" s="2" t="s">
        <v>115</v>
      </c>
      <c r="C12" s="2">
        <v>2</v>
      </c>
      <c r="D12" s="17" t="s">
        <v>107</v>
      </c>
      <c r="E12" s="4">
        <v>99</v>
      </c>
      <c r="F12" s="2">
        <v>29</v>
      </c>
      <c r="G12" s="4">
        <v>70</v>
      </c>
      <c r="H12" s="13" t="str">
        <f t="shared" si="0"/>
        <v>0</v>
      </c>
      <c r="I12" s="13">
        <f t="shared" si="1"/>
        <v>1</v>
      </c>
      <c r="J12" s="2"/>
    </row>
    <row r="13" spans="1:10" ht="12.75">
      <c r="A13" s="7" t="s">
        <v>9</v>
      </c>
      <c r="B13" s="11" t="s">
        <v>10</v>
      </c>
      <c r="C13" s="11">
        <v>70</v>
      </c>
      <c r="D13" s="11" t="s">
        <v>11</v>
      </c>
      <c r="E13" s="11">
        <v>27</v>
      </c>
      <c r="F13" s="11">
        <v>66</v>
      </c>
      <c r="G13" s="11">
        <v>27</v>
      </c>
      <c r="H13" s="13" t="str">
        <f t="shared" si="0"/>
        <v>1</v>
      </c>
      <c r="I13" s="13">
        <f t="shared" si="1"/>
        <v>0</v>
      </c>
      <c r="J13" s="2"/>
    </row>
    <row r="14" spans="1:10" ht="12.75">
      <c r="A14" s="5" t="s">
        <v>50</v>
      </c>
      <c r="B14" s="17" t="s">
        <v>51</v>
      </c>
      <c r="C14" s="4">
        <v>62</v>
      </c>
      <c r="D14" s="2" t="s">
        <v>52</v>
      </c>
      <c r="E14" s="2">
        <v>37</v>
      </c>
      <c r="F14" s="4">
        <v>61</v>
      </c>
      <c r="G14" s="2">
        <v>34</v>
      </c>
      <c r="H14" s="13" t="str">
        <f t="shared" si="0"/>
        <v>1</v>
      </c>
      <c r="I14" s="13">
        <f t="shared" si="1"/>
        <v>0</v>
      </c>
      <c r="J14" s="2"/>
    </row>
    <row r="15" spans="1:10" ht="12.75">
      <c r="A15" s="7" t="s">
        <v>47</v>
      </c>
      <c r="B15" s="2" t="s">
        <v>48</v>
      </c>
      <c r="C15" s="2">
        <v>28</v>
      </c>
      <c r="D15" s="17" t="s">
        <v>49</v>
      </c>
      <c r="E15" s="4">
        <v>70</v>
      </c>
      <c r="F15" s="2">
        <v>22</v>
      </c>
      <c r="G15" s="4">
        <v>68</v>
      </c>
      <c r="H15" s="13" t="str">
        <f t="shared" si="0"/>
        <v>0</v>
      </c>
      <c r="I15" s="13">
        <f t="shared" si="1"/>
        <v>1</v>
      </c>
      <c r="J15" s="2"/>
    </row>
    <row r="16" spans="1:10" ht="12.75">
      <c r="A16" s="7" t="s">
        <v>53</v>
      </c>
      <c r="B16" s="2" t="s">
        <v>101</v>
      </c>
      <c r="C16" s="2">
        <v>28</v>
      </c>
      <c r="D16" s="17" t="s">
        <v>102</v>
      </c>
      <c r="E16" s="4">
        <v>69</v>
      </c>
      <c r="F16" s="2">
        <v>26</v>
      </c>
      <c r="G16" s="4">
        <v>59</v>
      </c>
      <c r="H16" s="13" t="str">
        <f t="shared" si="0"/>
        <v>0</v>
      </c>
      <c r="I16" s="13">
        <f t="shared" si="1"/>
        <v>1</v>
      </c>
      <c r="J16" s="2"/>
    </row>
    <row r="17" spans="1:10" ht="12.75">
      <c r="A17" s="7" t="s">
        <v>54</v>
      </c>
      <c r="B17" s="2" t="s">
        <v>55</v>
      </c>
      <c r="C17" s="2">
        <v>49</v>
      </c>
      <c r="D17" s="17" t="s">
        <v>56</v>
      </c>
      <c r="E17" s="4">
        <v>51</v>
      </c>
      <c r="F17" s="2">
        <v>42</v>
      </c>
      <c r="G17" s="4">
        <v>51</v>
      </c>
      <c r="H17" s="13" t="str">
        <f t="shared" si="0"/>
        <v>0</v>
      </c>
      <c r="I17" s="13">
        <f t="shared" si="1"/>
        <v>1</v>
      </c>
      <c r="J17" s="2"/>
    </row>
    <row r="18" spans="1:10" ht="12.75">
      <c r="A18" s="5" t="s">
        <v>12</v>
      </c>
      <c r="B18" s="11" t="s">
        <v>93</v>
      </c>
      <c r="C18" s="11">
        <v>46</v>
      </c>
      <c r="D18" s="11" t="s">
        <v>13</v>
      </c>
      <c r="E18" s="11">
        <v>51</v>
      </c>
      <c r="F18" s="11">
        <v>37</v>
      </c>
      <c r="G18" s="11">
        <v>49</v>
      </c>
      <c r="H18" s="13" t="str">
        <f t="shared" si="0"/>
        <v>0</v>
      </c>
      <c r="I18" s="13">
        <f t="shared" si="1"/>
        <v>1</v>
      </c>
      <c r="J18" s="2"/>
    </row>
    <row r="19" spans="1:10" ht="12.75">
      <c r="A19" s="5" t="s">
        <v>57</v>
      </c>
      <c r="B19" s="17" t="s">
        <v>58</v>
      </c>
      <c r="C19" s="4">
        <v>65</v>
      </c>
      <c r="D19" s="2" t="s">
        <v>59</v>
      </c>
      <c r="E19" s="2">
        <v>34</v>
      </c>
      <c r="F19" s="4">
        <v>66</v>
      </c>
      <c r="G19" s="2">
        <v>29</v>
      </c>
      <c r="H19" s="13" t="str">
        <f t="shared" si="0"/>
        <v>1</v>
      </c>
      <c r="I19" s="13">
        <f t="shared" si="1"/>
        <v>0</v>
      </c>
      <c r="J19" s="2"/>
    </row>
    <row r="20" spans="1:10" ht="12.75">
      <c r="A20" s="7" t="s">
        <v>14</v>
      </c>
      <c r="B20" s="2" t="s">
        <v>15</v>
      </c>
      <c r="C20" s="2">
        <v>43</v>
      </c>
      <c r="D20" s="17" t="s">
        <v>16</v>
      </c>
      <c r="E20" s="4">
        <v>56</v>
      </c>
      <c r="F20" s="2">
        <v>38</v>
      </c>
      <c r="G20" s="4">
        <v>57</v>
      </c>
      <c r="H20" s="13" t="str">
        <f t="shared" si="0"/>
        <v>0</v>
      </c>
      <c r="I20" s="13">
        <f t="shared" si="1"/>
        <v>1</v>
      </c>
      <c r="J20" s="2"/>
    </row>
    <row r="21" spans="1:10" ht="12.75">
      <c r="A21" s="5" t="s">
        <v>20</v>
      </c>
      <c r="B21" s="17" t="s">
        <v>21</v>
      </c>
      <c r="C21" s="4">
        <v>61</v>
      </c>
      <c r="D21" s="2" t="s">
        <v>79</v>
      </c>
      <c r="E21" s="2">
        <v>35</v>
      </c>
      <c r="F21" s="4">
        <v>58</v>
      </c>
      <c r="G21" s="2">
        <v>34</v>
      </c>
      <c r="H21" s="13" t="str">
        <f t="shared" si="0"/>
        <v>1</v>
      </c>
      <c r="I21" s="13">
        <f t="shared" si="1"/>
        <v>0</v>
      </c>
      <c r="J21" s="2"/>
    </row>
    <row r="22" spans="1:10" ht="12.75">
      <c r="A22" s="7" t="s">
        <v>60</v>
      </c>
      <c r="B22" s="2" t="s">
        <v>61</v>
      </c>
      <c r="C22" s="2">
        <v>34</v>
      </c>
      <c r="D22" s="17" t="s">
        <v>62</v>
      </c>
      <c r="E22" s="4">
        <v>66</v>
      </c>
      <c r="F22" s="2">
        <v>23</v>
      </c>
      <c r="G22" s="4">
        <v>63</v>
      </c>
      <c r="H22" s="13" t="str">
        <f t="shared" si="0"/>
        <v>0</v>
      </c>
      <c r="I22" s="13">
        <f t="shared" si="1"/>
        <v>1</v>
      </c>
      <c r="J22" s="2"/>
    </row>
    <row r="23" spans="1:10" ht="12.75">
      <c r="A23" s="5" t="s">
        <v>63</v>
      </c>
      <c r="B23" s="17" t="s">
        <v>64</v>
      </c>
      <c r="C23" s="4">
        <v>71</v>
      </c>
      <c r="D23" s="2" t="s">
        <v>65</v>
      </c>
      <c r="E23" s="2">
        <v>25</v>
      </c>
      <c r="F23" s="4">
        <v>72</v>
      </c>
      <c r="G23" s="2">
        <v>16</v>
      </c>
      <c r="H23" s="13" t="str">
        <f t="shared" si="0"/>
        <v>1</v>
      </c>
      <c r="I23" s="13">
        <f t="shared" si="1"/>
        <v>0</v>
      </c>
      <c r="J23" s="2"/>
    </row>
    <row r="24" spans="1:10" ht="12.75">
      <c r="A24" s="5" t="s">
        <v>17</v>
      </c>
      <c r="B24" s="11" t="s">
        <v>18</v>
      </c>
      <c r="C24" s="11">
        <v>47</v>
      </c>
      <c r="D24" s="11" t="s">
        <v>19</v>
      </c>
      <c r="E24" s="11">
        <v>52</v>
      </c>
      <c r="F24" s="11">
        <v>50</v>
      </c>
      <c r="G24" s="11">
        <v>45</v>
      </c>
      <c r="H24" s="13" t="str">
        <f t="shared" si="0"/>
        <v>0</v>
      </c>
      <c r="I24" s="13">
        <f t="shared" si="1"/>
        <v>1</v>
      </c>
      <c r="J24" s="2"/>
    </row>
    <row r="25" spans="1:10" ht="12.75">
      <c r="A25" s="5" t="s">
        <v>66</v>
      </c>
      <c r="B25" s="17" t="s">
        <v>67</v>
      </c>
      <c r="C25" s="4">
        <v>68</v>
      </c>
      <c r="D25" s="2" t="s">
        <v>68</v>
      </c>
      <c r="E25" s="2">
        <v>32</v>
      </c>
      <c r="F25" s="4">
        <v>71</v>
      </c>
      <c r="G25" s="2">
        <v>20</v>
      </c>
      <c r="H25" s="13" t="str">
        <f t="shared" si="0"/>
        <v>1</v>
      </c>
      <c r="I25" s="13">
        <f t="shared" si="1"/>
        <v>0</v>
      </c>
      <c r="J25" s="2"/>
    </row>
    <row r="26" spans="1:10" ht="12.75">
      <c r="A26" s="7" t="s">
        <v>69</v>
      </c>
      <c r="B26" s="2" t="s">
        <v>70</v>
      </c>
      <c r="C26" s="2">
        <v>36</v>
      </c>
      <c r="D26" s="17" t="s">
        <v>71</v>
      </c>
      <c r="E26" s="4">
        <v>64</v>
      </c>
      <c r="F26" s="2">
        <v>33</v>
      </c>
      <c r="G26" s="4">
        <v>57</v>
      </c>
      <c r="H26" s="13" t="str">
        <f t="shared" si="0"/>
        <v>0</v>
      </c>
      <c r="I26" s="13">
        <f t="shared" si="1"/>
        <v>1</v>
      </c>
      <c r="J26" s="2"/>
    </row>
    <row r="27" spans="1:10" ht="12.75">
      <c r="A27" s="7" t="s">
        <v>22</v>
      </c>
      <c r="B27" s="11" t="s">
        <v>23</v>
      </c>
      <c r="C27" s="11">
        <v>41</v>
      </c>
      <c r="D27" s="11" t="s">
        <v>24</v>
      </c>
      <c r="E27" s="11">
        <v>53</v>
      </c>
      <c r="F27" s="11">
        <v>39</v>
      </c>
      <c r="G27" s="11">
        <v>47</v>
      </c>
      <c r="H27" s="13" t="str">
        <f t="shared" si="0"/>
        <v>0</v>
      </c>
      <c r="I27" s="13">
        <f t="shared" si="1"/>
        <v>1</v>
      </c>
      <c r="J27" s="2"/>
    </row>
    <row r="28" spans="1:10" ht="12.75">
      <c r="A28" s="5" t="s">
        <v>72</v>
      </c>
      <c r="B28" s="17" t="s">
        <v>98</v>
      </c>
      <c r="C28" s="4">
        <v>64</v>
      </c>
      <c r="D28" s="2" t="s">
        <v>106</v>
      </c>
      <c r="E28" s="2">
        <v>32</v>
      </c>
      <c r="F28" s="4">
        <v>59</v>
      </c>
      <c r="G28" s="2">
        <v>36</v>
      </c>
      <c r="H28" s="13" t="str">
        <f t="shared" si="0"/>
        <v>1</v>
      </c>
      <c r="I28" s="13">
        <f t="shared" si="1"/>
        <v>0</v>
      </c>
      <c r="J28" s="2"/>
    </row>
    <row r="29" spans="1:10" ht="12.75">
      <c r="A29" s="7" t="s">
        <v>25</v>
      </c>
      <c r="B29" s="2" t="s">
        <v>26</v>
      </c>
      <c r="C29" s="2">
        <v>42</v>
      </c>
      <c r="D29" s="17" t="s">
        <v>27</v>
      </c>
      <c r="E29" s="4">
        <v>53</v>
      </c>
      <c r="F29" s="2">
        <v>33</v>
      </c>
      <c r="G29" s="4">
        <v>53</v>
      </c>
      <c r="H29" s="13" t="str">
        <f t="shared" si="0"/>
        <v>0</v>
      </c>
      <c r="I29" s="13">
        <f t="shared" si="1"/>
        <v>1</v>
      </c>
      <c r="J29" s="2"/>
    </row>
    <row r="30" spans="1:10" ht="12.75">
      <c r="A30" s="5" t="s">
        <v>28</v>
      </c>
      <c r="B30" s="11" t="s">
        <v>29</v>
      </c>
      <c r="C30" s="11">
        <v>44</v>
      </c>
      <c r="D30" s="11" t="s">
        <v>30</v>
      </c>
      <c r="E30" s="11">
        <v>54</v>
      </c>
      <c r="F30" s="11">
        <v>41</v>
      </c>
      <c r="G30" s="11">
        <v>41</v>
      </c>
      <c r="H30" s="13" t="str">
        <f t="shared" si="0"/>
        <v>0</v>
      </c>
      <c r="I30" s="13">
        <f t="shared" si="1"/>
        <v>1</v>
      </c>
      <c r="J30" s="2"/>
    </row>
    <row r="31" spans="1:10" ht="12.75">
      <c r="A31" s="5" t="s">
        <v>31</v>
      </c>
      <c r="B31" s="17" t="s">
        <v>32</v>
      </c>
      <c r="C31" s="4">
        <v>49</v>
      </c>
      <c r="D31" s="2" t="s">
        <v>33</v>
      </c>
      <c r="E31" s="2">
        <v>51</v>
      </c>
      <c r="F31" s="4">
        <v>46</v>
      </c>
      <c r="G31" s="2">
        <v>49</v>
      </c>
      <c r="H31" s="13" t="str">
        <f t="shared" si="0"/>
        <v>0</v>
      </c>
      <c r="I31" s="13">
        <f t="shared" si="1"/>
        <v>1</v>
      </c>
      <c r="J31" s="2"/>
    </row>
    <row r="32" spans="1:10" ht="12.75">
      <c r="A32" s="7" t="s">
        <v>73</v>
      </c>
      <c r="B32" s="2" t="s">
        <v>108</v>
      </c>
      <c r="C32" s="2">
        <v>29</v>
      </c>
      <c r="D32" s="17" t="s">
        <v>74</v>
      </c>
      <c r="E32" s="4">
        <v>68</v>
      </c>
      <c r="F32" s="2">
        <v>22</v>
      </c>
      <c r="G32" s="4">
        <v>65</v>
      </c>
      <c r="H32" s="13" t="str">
        <f t="shared" si="0"/>
        <v>0</v>
      </c>
      <c r="I32" s="13">
        <f t="shared" si="1"/>
        <v>1</v>
      </c>
      <c r="J32" s="2"/>
    </row>
    <row r="33" spans="1:10" ht="12.75">
      <c r="A33" s="5" t="s">
        <v>75</v>
      </c>
      <c r="B33" s="17" t="s">
        <v>103</v>
      </c>
      <c r="C33" s="4">
        <v>71</v>
      </c>
      <c r="D33" s="2" t="s">
        <v>104</v>
      </c>
      <c r="E33" s="2">
        <v>25</v>
      </c>
      <c r="F33" s="4">
        <v>67</v>
      </c>
      <c r="G33" s="2">
        <v>21</v>
      </c>
      <c r="H33" s="13" t="str">
        <f t="shared" si="0"/>
        <v>1</v>
      </c>
      <c r="I33" s="13">
        <f t="shared" si="1"/>
        <v>0</v>
      </c>
      <c r="J33" s="2"/>
    </row>
    <row r="34" spans="1:10" ht="12.75">
      <c r="A34" s="5" t="s">
        <v>109</v>
      </c>
      <c r="B34" s="17" t="s">
        <v>76</v>
      </c>
      <c r="C34" s="4">
        <v>55</v>
      </c>
      <c r="D34" s="2" t="s">
        <v>77</v>
      </c>
      <c r="E34" s="2">
        <v>43</v>
      </c>
      <c r="F34" s="4">
        <v>51</v>
      </c>
      <c r="G34" s="2">
        <v>45</v>
      </c>
      <c r="H34" s="13" t="str">
        <f t="shared" si="0"/>
        <v>1</v>
      </c>
      <c r="I34" s="13">
        <f t="shared" si="1"/>
        <v>0</v>
      </c>
      <c r="J34" s="2"/>
    </row>
    <row r="35" spans="1:10" ht="12.75">
      <c r="A35" s="5" t="s">
        <v>78</v>
      </c>
      <c r="B35" s="17" t="s">
        <v>105</v>
      </c>
      <c r="C35" s="4">
        <v>56</v>
      </c>
      <c r="D35" s="2" t="s">
        <v>111</v>
      </c>
      <c r="E35" s="2">
        <v>44</v>
      </c>
      <c r="F35" s="4">
        <v>59</v>
      </c>
      <c r="G35" s="2">
        <v>36</v>
      </c>
      <c r="H35" s="13" t="str">
        <f t="shared" si="0"/>
        <v>1</v>
      </c>
      <c r="I35" s="13">
        <f t="shared" si="1"/>
        <v>0</v>
      </c>
      <c r="J35" s="2"/>
    </row>
    <row r="36" spans="1:9" ht="12.75">
      <c r="A36" s="22" t="s">
        <v>87</v>
      </c>
      <c r="B36" s="22"/>
      <c r="E36" s="23" t="s">
        <v>91</v>
      </c>
      <c r="F36" s="23"/>
      <c r="G36" s="23"/>
      <c r="H36" s="14">
        <f>H2+H3+H4+H5+H6+H7+H8+H9+H10+H11+H12+H13+H14+H15+H16+H17+H18+H19+H20+H21+H22+H23+H24+H25+H26+H27+H28+H29+H30+H31+H32+H33+H34+H35</f>
        <v>15</v>
      </c>
      <c r="I36" s="14">
        <f>SUM(I2:I35)</f>
        <v>19</v>
      </c>
    </row>
    <row r="37" spans="1:10" ht="12.75" customHeight="1">
      <c r="A37" s="21" t="s">
        <v>110</v>
      </c>
      <c r="B37" s="21"/>
      <c r="C37" s="3"/>
      <c r="D37" s="3"/>
      <c r="E37" s="21" t="s">
        <v>88</v>
      </c>
      <c r="F37" s="21"/>
      <c r="G37" s="21"/>
      <c r="H37" s="14">
        <v>29</v>
      </c>
      <c r="I37" s="14">
        <v>36</v>
      </c>
      <c r="J37">
        <v>1</v>
      </c>
    </row>
    <row r="38" spans="2:10" ht="15.75" customHeight="1">
      <c r="B38" s="8"/>
      <c r="C38" s="8"/>
      <c r="D38" s="8"/>
      <c r="E38" s="18" t="s">
        <v>116</v>
      </c>
      <c r="F38" s="19"/>
      <c r="G38" s="20"/>
      <c r="H38" s="15">
        <f>H36+H37</f>
        <v>44</v>
      </c>
      <c r="I38" s="15">
        <f>I36+I37</f>
        <v>55</v>
      </c>
      <c r="J38" s="12">
        <f>J36+J37</f>
        <v>1</v>
      </c>
    </row>
    <row r="39" spans="1:10" ht="12.75">
      <c r="A39" s="16" t="s">
        <v>92</v>
      </c>
      <c r="B39" s="8"/>
      <c r="C39" s="8"/>
      <c r="D39" s="8"/>
      <c r="E39" s="21" t="s">
        <v>117</v>
      </c>
      <c r="F39" s="21"/>
      <c r="G39" s="21"/>
      <c r="H39" s="14">
        <v>48</v>
      </c>
      <c r="I39" s="14">
        <v>51</v>
      </c>
      <c r="J39">
        <v>1</v>
      </c>
    </row>
    <row r="40" spans="2:5" ht="12.75">
      <c r="B40" s="9"/>
      <c r="C40" s="9"/>
      <c r="D40" s="9">
        <v>62</v>
      </c>
      <c r="E40" s="8"/>
    </row>
    <row r="41" spans="2:5" ht="12.75">
      <c r="B41" s="9"/>
      <c r="C41" s="9"/>
      <c r="D41" s="10"/>
      <c r="E41" s="8"/>
    </row>
    <row r="42" spans="2:5" ht="12.75">
      <c r="B42" s="9"/>
      <c r="C42" s="9"/>
      <c r="D42" s="9"/>
      <c r="E42" s="8"/>
    </row>
    <row r="43" spans="2:5" ht="12.75">
      <c r="B43" s="9"/>
      <c r="C43" s="9"/>
      <c r="D43" s="9"/>
      <c r="E43" s="8"/>
    </row>
    <row r="44" spans="2:5" ht="12.75">
      <c r="B44" s="8"/>
      <c r="C44" s="8"/>
      <c r="D44" s="8"/>
      <c r="E44" s="8"/>
    </row>
    <row r="45" spans="2:5" ht="12.75">
      <c r="B45" s="8"/>
      <c r="C45" s="8">
        <v>66</v>
      </c>
      <c r="D45" s="8"/>
      <c r="E45" s="8"/>
    </row>
    <row r="46" spans="2:5" ht="12.75">
      <c r="B46" s="8"/>
      <c r="C46" s="8"/>
      <c r="D46" s="8"/>
      <c r="E46" s="8"/>
    </row>
    <row r="47" spans="2:5" ht="12.75">
      <c r="B47" s="8"/>
      <c r="C47" s="8"/>
      <c r="D47" s="8"/>
      <c r="E47" s="8"/>
    </row>
  </sheetData>
  <mergeCells count="6">
    <mergeCell ref="E38:G38"/>
    <mergeCell ref="E39:G39"/>
    <mergeCell ref="A36:B36"/>
    <mergeCell ref="A37:B37"/>
    <mergeCell ref="E36:G36"/>
    <mergeCell ref="E37:G37"/>
  </mergeCells>
  <printOptions/>
  <pageMargins left="0.25" right="0.2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ast</cp:lastModifiedBy>
  <cp:lastPrinted>2004-10-25T10:56:46Z</cp:lastPrinted>
  <dcterms:created xsi:type="dcterms:W3CDTF">2004-08-31T14:33:30Z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