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<sst xmlns="http://schemas.openxmlformats.org/spreadsheetml/2006/main" count="175" uniqueCount="113">
  <si>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</si>
  <si>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</si>
  <si>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</si>
  <si>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</si>
  <si>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</si>
  <si>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</si>
  <si>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</si>
  <si>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</si>
  <si>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</si>
  <si>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</si>
  <si>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</si>
  <si>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</si>
  <si>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</si>
  <si>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</si>
  <si>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</si>
  <si>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</si>
  <si>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</si>
  <si>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</si>
  <si>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</si>
  <si>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</si>
  <si>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</si>
  <si>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</si>
  <si>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</si>
  <si>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</si>
  <si>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</si>
  <si>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</si>
  <si>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</si>
  <si>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</si>
  <si>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</si>
  <si>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</si>
  <si>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</si>
  <si>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</si>
  <si>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</si>
  <si>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</si>
  <si>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</si>
  <si>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</si>
  <si>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</si>
  <si>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</si>
  <si>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</si>
  <si>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</si>
  <si>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</si>
  <si>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</si>
  <si>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</si>
  <si>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</si>
  <si>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</si>
  <si>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</si>
  <si>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</si>
  <si>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</si>
  <si>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</si>
  <si>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</si>
  <si>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</si>
  <si>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</si>
  <si>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</si>
  <si>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</si>
  <si>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</si>
  <si>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</si>
  <si>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</si>
  <si>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</si>
  <si>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</si>
  <si>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</si>
  <si>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</si>
  <si>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</si>
  <si>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</si>
  <si>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</si>
  <si>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</si>
  <si>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</si>
  <si>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</si>
  <si>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</si>
  <si>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May 23</t>
  </si>
  <si>
    <t>Jun 6</t>
  </si>
  <si>
    <t>May 24</t>
  </si>
  <si>
    <t>Jun 1</t>
  </si>
  <si>
    <t>Jun 17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</si>
  <si>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</si>
  <si>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</si>
  <si>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</si>
  <si>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</si>
  <si>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</si>
  <si>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</si>
  <si>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</si>
  <si>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</si>
  <si>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</si>
  <si>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Jun 14</t>
  </si>
  <si>
    <t>May 17</t>
  </si>
  <si>
    <t>May 19</t>
  </si>
  <si>
    <t>Jun 16</t>
  </si>
  <si>
    <t>May 5</t>
  </si>
  <si>
    <t>Jun 11</t>
  </si>
  <si>
    <t>Capital Survey</t>
  </si>
  <si>
    <t>2000 Election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</si>
  <si>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</si>
  <si>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</si>
  <si>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</si>
  <si>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</si>
  <si>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</si>
  <si>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</si>
  <si>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</si>
  <si>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</si>
  <si>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</si>
  <si>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</si>
  <si>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</si>
  <si>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</si>
  <si>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</si>
  <si>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</si>
  <si>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19</t>
  </si>
  <si>
    <t>Sums</t>
  </si>
  <si>
    <t>Arizona State Univ.</t>
  </si>
  <si>
    <t>American Res. Group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</si>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</sst>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Q36" sqref="Q3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88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89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106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90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91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92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110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89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89</v>
      </c>
    </row>
    <row r="11" spans="1:14" ht="12.75">
      <c r="A11" s="25" t="s">
        <v>8</v>
      </c>
      <c r="B11" s="10">
        <v>27</v>
      </c>
      <c r="C11" s="9">
        <v>48</v>
      </c>
      <c r="D11" s="9">
        <v>44</v>
      </c>
      <c r="E11" s="9">
        <v>1</v>
      </c>
      <c r="F11" s="40" t="s">
        <v>72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92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89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95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76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96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79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92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97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77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99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89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99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100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89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90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110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69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90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82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110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100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89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77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99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108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71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101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94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1" t="s">
        <v>82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109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92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90</v>
      </c>
    </row>
    <row r="44" spans="1:14" ht="12.75">
      <c r="A44" s="25" t="s">
        <v>41</v>
      </c>
      <c r="B44" s="10">
        <v>11</v>
      </c>
      <c r="C44" s="9">
        <v>41</v>
      </c>
      <c r="D44" s="9">
        <v>49</v>
      </c>
      <c r="E44" s="9">
        <v>1</v>
      </c>
      <c r="F44" s="40" t="s">
        <v>85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92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92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103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92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4</v>
      </c>
      <c r="F49" s="40" t="s">
        <v>87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0" t="s">
        <v>72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107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99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89</v>
      </c>
    </row>
    <row r="53" spans="3:14" ht="13.5">
      <c r="C53" s="20"/>
      <c r="D53" s="20"/>
      <c r="E53" s="20"/>
      <c r="F53" s="26" t="s">
        <v>105</v>
      </c>
      <c r="G53" s="27">
        <f aca="true" t="shared" si="10" ref="G53:M53">SUM(G2:G52)</f>
        <v>157</v>
      </c>
      <c r="H53" s="28">
        <f t="shared" si="10"/>
        <v>17</v>
      </c>
      <c r="I53" s="27">
        <f t="shared" si="10"/>
        <v>111</v>
      </c>
      <c r="J53" s="29">
        <f t="shared" si="10"/>
        <v>4</v>
      </c>
      <c r="K53" s="30">
        <f t="shared" si="10"/>
        <v>45</v>
      </c>
      <c r="L53" s="30">
        <f t="shared" si="10"/>
        <v>60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104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285</v>
      </c>
      <c r="H56" s="52"/>
      <c r="I56" s="53"/>
      <c r="J56" s="34"/>
      <c r="K56" s="45">
        <f>K53+L53+M53</f>
        <v>249</v>
      </c>
      <c r="L56" s="46"/>
      <c r="M56" s="47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