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<sst xmlns="http://schemas.openxmlformats.org/spreadsheetml/2006/main" count="180" uniqueCount="113">
  <si>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</si>
  <si>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</si>
  <si>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</si>
  <si>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</si>
  <si>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</si>
  <si>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</si>
  <si>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</si>
  <si>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</si>
  <si>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</si>
  <si>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</si>
  <si>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</si>
  <si>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</si>
  <si>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</si>
  <si>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</si>
  <si>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</si>
  <si>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</si>
  <si>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</si>
  <si>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</si>
  <si>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</si>
  <si>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</si>
  <si>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</si>
  <si>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</si>
  <si>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</si>
  <si>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</si>
  <si>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</si>
  <si>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</si>
  <si>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</si>
  <si>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</si>
  <si>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</si>
  <si>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</si>
  <si>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</si>
  <si>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</si>
  <si>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</si>
  <si>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</si>
  <si>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</si>
  <si>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</si>
  <si>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</si>
  <si>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</si>
  <si>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</si>
  <si>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</si>
  <si>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</si>
  <si>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</si>
  <si>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</si>
  <si>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</si>
  <si>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</si>
  <si>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</si>
  <si>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</si>
  <si>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</si>
  <si>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</si>
  <si>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</si>
  <si>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</si>
  <si>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</si>
  <si>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</si>
  <si>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</si>
  <si>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</si>
  <si>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</si>
  <si>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</si>
  <si>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</si>
  <si>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</si>
  <si>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</si>
  <si>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</si>
  <si>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</si>
  <si>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</si>
  <si>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</si>
  <si>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</si>
  <si>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</si>
  <si>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</si>
  <si>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</si>
  <si>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</si>
  <si>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</si>
  <si>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</si>
  <si>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</si>
  <si>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</si>
  <si>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</si>
  <si>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</si>
  <si>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</si>
  <si>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</si>
  <si>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</si>
  <si>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</si>
  <si>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</si>
  <si>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</si>
  <si>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</si>
  <si>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</si>
  <si>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</si>
  <si>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</si>
  <si>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</si>
  <si>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</si>
  <si>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</si>
  <si>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</si>
  <si>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</si>
  <si>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</si>
  <si>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</si>
  <si>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</si>
  <si>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</si>
  <si>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</si>
  <si>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</si>
  <si>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</si>
  <si>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</si>
  <si>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</si>
  <si>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</si>
  <si>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</si>
  <si>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24</t>
  </si>
  <si>
    <t>Bellwether Research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</si>
  <si>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</si>
  <si>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</si>
  <si>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</si>
  <si>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</si>
  <si>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</si>
  <si>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</si>
  <si>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</si>
  <si>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Scripps Howard</t>
  </si>
  <si>
    <t>Sep 3</t>
  </si>
  <si>
    <t>Updated Sep. 08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</si>
</sst>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E53" sqref="E5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108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41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3" t="s">
        <v>111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50</v>
      </c>
      <c r="D6" s="8">
        <v>42</v>
      </c>
      <c r="E6" s="41" t="s">
        <v>79</v>
      </c>
      <c r="F6" s="40" t="s">
        <v>111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96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49</v>
      </c>
      <c r="E11" s="9">
        <v>1</v>
      </c>
      <c r="F11" s="43" t="s">
        <v>111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106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102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3" t="s">
        <v>111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101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52</v>
      </c>
      <c r="D24" s="9">
        <v>45</v>
      </c>
      <c r="E24" s="9">
        <v>1</v>
      </c>
      <c r="F24" s="43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3" t="s">
        <v>111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49</v>
      </c>
      <c r="D27" s="9">
        <v>49</v>
      </c>
      <c r="E27" s="42">
        <v>1</v>
      </c>
      <c r="F27" s="43" t="s">
        <v>111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  <v>11</v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3" t="s">
        <v>111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3" t="s">
        <v>111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50</v>
      </c>
      <c r="D32" s="9">
        <v>46</v>
      </c>
      <c r="E32" s="9"/>
      <c r="F32" s="40" t="s">
        <v>111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3" t="s">
        <v>111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42"/>
      <c r="F35" s="40" t="s">
        <v>93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43</v>
      </c>
      <c r="D37" s="9">
        <v>54</v>
      </c>
      <c r="E37" s="9">
        <v>1</v>
      </c>
      <c r="F37" s="43" t="s">
        <v>111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  <v>20</v>
      </c>
      <c r="N37" s="2" t="s">
        <v>61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53</v>
      </c>
      <c r="D39" s="9">
        <v>43</v>
      </c>
      <c r="E39" s="42">
        <v>0</v>
      </c>
      <c r="F39" s="43" t="s">
        <v>111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50</v>
      </c>
      <c r="D40" s="9">
        <v>47</v>
      </c>
      <c r="E40" s="42">
        <v>0</v>
      </c>
      <c r="F40" s="43" t="s">
        <v>111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104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109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3" t="s">
        <v>111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104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110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99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3" t="s">
        <v>111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3" t="s">
        <v>111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3" t="s">
        <v>111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99</v>
      </c>
      <c r="H53" s="28">
        <f t="shared" si="10"/>
        <v>112</v>
      </c>
      <c r="I53" s="27">
        <f t="shared" si="10"/>
        <v>53</v>
      </c>
      <c r="J53" s="29">
        <f t="shared" si="10"/>
        <v>52</v>
      </c>
      <c r="K53" s="30">
        <f t="shared" si="10"/>
        <v>29</v>
      </c>
      <c r="L53" s="30">
        <f t="shared" si="10"/>
        <v>31</v>
      </c>
      <c r="M53" s="30">
        <f t="shared" si="10"/>
        <v>162</v>
      </c>
      <c r="N53" s="31">
        <f>SUM(G53:M53)</f>
        <v>538</v>
      </c>
    </row>
    <row r="54" spans="1:5" ht="12.75">
      <c r="A54" s="39" t="s">
        <v>112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264</v>
      </c>
      <c r="H56" s="63"/>
      <c r="I56" s="64"/>
      <c r="J56" s="34"/>
      <c r="K56" s="56">
        <f>K53+L53+M53</f>
        <v>222</v>
      </c>
      <c r="L56" s="57"/>
      <c r="M56" s="58"/>
      <c r="N56" s="36">
        <f>G56+K56</f>
        <v>486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2004-09-08T00:13:10Z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