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72" yWindow="180" windowWidth="9636" windowHeight="11640" activeTab="0"/>
  </bookViews>
  <sheets>
    <sheet name="data" sheetId="1" r:id="rId1"/>
  </sheets>
  <definedNames>
    <definedName name="_xlnm.Print_Area" localSheetId="0">'data'!$A$1:$N$58</definedName>
    <definedName name="TABLE" localSheetId="0">'data'!$A$1:$H$51</definedName>
  </definedNames>
  <calcPr fullCalcOnLoad="1"/>
</workbook>
</file>

<file path=xl/sharedStrings.xml><?xml version="1.0" encoding="utf-8"?>
<sst xmlns="http://schemas.openxmlformats.org/spreadsheetml/2006/main" count="176" uniqueCount="114">
  <si>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</si>
  <si>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</si>
  <si>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</si>
  <si>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</si>
  <si>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</si>
  <si>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</si>
  <si>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</si>
  <si>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</si>
  <si>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</si>
  <si>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</si>
  <si>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</si>
  <si>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</si>
  <si>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</si>
  <si>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</si>
  <si>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</si>
  <si>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</si>
  <si>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</si>
  <si>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</si>
  <si>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</si>
  <si>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</si>
  <si>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</si>
  <si>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</si>
  <si>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</si>
  <si>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</si>
  <si>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</si>
  <si>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</si>
  <si>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</si>
  <si>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</si>
  <si>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</si>
  <si>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</si>
  <si>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</si>
  <si>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</si>
  <si>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</si>
  <si>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</si>
  <si>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</si>
  <si>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</si>
  <si>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</si>
  <si>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</si>
  <si>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</si>
  <si>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</si>
  <si>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</si>
  <si>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</si>
  <si>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</si>
  <si>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</si>
  <si>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</si>
  <si>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</si>
  <si>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</si>
  <si>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</si>
  <si>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</si>
  <si>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</si>
  <si>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D.C.</t>
  </si>
  <si>
    <t>State</t>
  </si>
  <si>
    <t>EV</t>
  </si>
  <si>
    <t>Kerry</t>
  </si>
  <si>
    <t>Bush</t>
  </si>
  <si>
    <t>Nader</t>
  </si>
  <si>
    <t>Date</t>
  </si>
  <si>
    <t>&lt;5</t>
  </si>
  <si>
    <t>Sum</t>
  </si>
  <si>
    <t>5-9</t>
  </si>
  <si>
    <t>electoral votes</t>
  </si>
  <si>
    <t>Projected</t>
  </si>
  <si>
    <t>If you change the gray cells, the results will change automatically</t>
  </si>
  <si>
    <t>Poll source</t>
  </si>
  <si>
    <t>Tie</t>
  </si>
  <si>
    <t>≥10</t>
  </si>
  <si>
    <t xml:space="preserve"> </t>
  </si>
  <si>
    <t>May 27</t>
  </si>
  <si>
    <t>(none)</t>
  </si>
  <si>
    <t>May 23</t>
  </si>
  <si>
    <t>Jun 6</t>
  </si>
  <si>
    <t>May 24</t>
  </si>
  <si>
    <t>Jun 1</t>
  </si>
  <si>
    <t>Jun 2</t>
  </si>
  <si>
    <t>Jun 9</t>
  </si>
  <si>
    <t>May 13</t>
  </si>
  <si>
    <t>Mar 4</t>
  </si>
  <si>
    <t>Jun 8</t>
  </si>
  <si>
    <t>May 26</t>
  </si>
  <si>
    <t>May 31</t>
  </si>
  <si>
    <t>Mar 24</t>
  </si>
  <si>
    <t>May 6</t>
  </si>
  <si>
    <t>May 16</t>
  </si>
  <si>
    <t>May 17</t>
  </si>
  <si>
    <t>May 19</t>
  </si>
  <si>
    <t>Feb 4</t>
  </si>
  <si>
    <t>May 5</t>
  </si>
  <si>
    <t>Jun 3</t>
  </si>
  <si>
    <t>May 28</t>
  </si>
  <si>
    <t>Capital Survey</t>
  </si>
  <si>
    <t>2000 Election</t>
  </si>
  <si>
    <t>Zogby</t>
  </si>
  <si>
    <t>Field Poll</t>
  </si>
  <si>
    <t>Rasmussen</t>
  </si>
  <si>
    <t>Inside Advantage</t>
  </si>
  <si>
    <t>Survey USA</t>
  </si>
  <si>
    <t>Selzer &amp; Co.</t>
  </si>
  <si>
    <t>Market Research</t>
  </si>
  <si>
    <t>Gonzales Res.</t>
  </si>
  <si>
    <t>Univ. of Mass.</t>
  </si>
  <si>
    <t>LA Times</t>
  </si>
  <si>
    <t>Mason-Dixon</t>
  </si>
  <si>
    <t>Moore Information</t>
  </si>
  <si>
    <t>Dan Jones</t>
  </si>
  <si>
    <t>Research 2000</t>
  </si>
  <si>
    <t>Updated June 14</t>
  </si>
  <si>
    <t>Sums</t>
  </si>
  <si>
    <t>Arizona State Univ.</t>
  </si>
  <si>
    <t>American Res. Group</t>
  </si>
  <si>
    <t>Wilson Research</t>
  </si>
  <si>
    <t>Rhode Island College</t>
  </si>
  <si>
    <t>Quinnipiac Univ.</t>
  </si>
  <si>
    <t>May 21</t>
  </si>
  <si>
    <t>Apr 14</t>
  </si>
</sst>
</file>

<file path=xl/styles.xml><?xml version="1.0" encoding="utf-8"?>
<styleSheet xmlns="http://schemas.openxmlformats.org/spreadsheetml/2006/main">
  <numFmts count="2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</numFmts>
  <fonts count="1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i/>
      <sz val="14"/>
      <color indexed="39"/>
      <name val="Arial"/>
      <family val="2"/>
    </font>
    <font>
      <b/>
      <i/>
      <sz val="14"/>
      <color indexed="61"/>
      <name val="Arial"/>
      <family val="2"/>
    </font>
    <font>
      <b/>
      <sz val="14"/>
      <color indexed="39"/>
      <name val="Arial"/>
      <family val="2"/>
    </font>
    <font>
      <b/>
      <sz val="14"/>
      <name val="Arial"/>
      <family val="2"/>
    </font>
    <font>
      <b/>
      <sz val="14"/>
      <color indexed="61"/>
      <name val="Arial"/>
      <family val="2"/>
    </font>
    <font>
      <b/>
      <sz val="11"/>
      <color indexed="39"/>
      <name val="Arial"/>
      <family val="2"/>
    </font>
    <font>
      <b/>
      <sz val="11"/>
      <name val="Arial"/>
      <family val="2"/>
    </font>
    <font>
      <b/>
      <sz val="11"/>
      <color indexed="61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1" fontId="0" fillId="2" borderId="1" xfId="0" applyNumberFormat="1" applyFill="1" applyBorder="1" applyAlignment="1">
      <alignment/>
    </xf>
    <xf numFmtId="1" fontId="0" fillId="2" borderId="1" xfId="0" applyNumberForma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wrapText="1"/>
    </xf>
    <xf numFmtId="3" fontId="1" fillId="5" borderId="1" xfId="0" applyNumberFormat="1" applyFont="1" applyFill="1" applyBorder="1" applyAlignment="1">
      <alignment wrapText="1"/>
    </xf>
    <xf numFmtId="1" fontId="1" fillId="6" borderId="1" xfId="0" applyNumberFormat="1" applyFont="1" applyFill="1" applyBorder="1" applyAlignment="1">
      <alignment wrapText="1"/>
    </xf>
    <xf numFmtId="0" fontId="1" fillId="7" borderId="1" xfId="0" applyFont="1" applyFill="1" applyBorder="1" applyAlignment="1">
      <alignment/>
    </xf>
    <xf numFmtId="0" fontId="1" fillId="8" borderId="1" xfId="0" applyFont="1" applyFill="1" applyBorder="1" applyAlignment="1">
      <alignment/>
    </xf>
    <xf numFmtId="0" fontId="1" fillId="9" borderId="1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3" fillId="10" borderId="1" xfId="0" applyFont="1" applyFill="1" applyBorder="1" applyAlignment="1">
      <alignment horizontal="center"/>
    </xf>
    <xf numFmtId="10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 wrapText="1"/>
    </xf>
    <xf numFmtId="49" fontId="3" fillId="10" borderId="1" xfId="0" applyNumberFormat="1" applyFont="1" applyFill="1" applyBorder="1" applyAlignment="1">
      <alignment horizontal="center"/>
    </xf>
    <xf numFmtId="0" fontId="1" fillId="11" borderId="1" xfId="0" applyFont="1" applyFill="1" applyBorder="1" applyAlignment="1">
      <alignment wrapText="1"/>
    </xf>
    <xf numFmtId="0" fontId="1" fillId="12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 horizontal="right"/>
    </xf>
    <xf numFmtId="3" fontId="11" fillId="0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/>
    </xf>
    <xf numFmtId="0" fontId="13" fillId="0" borderId="1" xfId="0" applyFont="1" applyFill="1" applyBorder="1" applyAlignment="1">
      <alignment horizontal="right"/>
    </xf>
    <xf numFmtId="1" fontId="12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7" fillId="12" borderId="2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vertical="center"/>
    </xf>
    <xf numFmtId="1" fontId="9" fillId="12" borderId="5" xfId="0" applyNumberFormat="1" applyFont="1" applyFill="1" applyBorder="1" applyAlignment="1">
      <alignment horizontal="center" vertical="center"/>
    </xf>
    <xf numFmtId="49" fontId="1" fillId="10" borderId="1" xfId="0" applyNumberFormat="1" applyFont="1" applyFill="1" applyBorder="1" applyAlignment="1">
      <alignment horizontal="center" wrapText="1"/>
    </xf>
    <xf numFmtId="16" fontId="0" fillId="0" borderId="0" xfId="0" applyNumberFormat="1" applyAlignment="1">
      <alignment horizontal="left"/>
    </xf>
    <xf numFmtId="16" fontId="0" fillId="13" borderId="1" xfId="0" applyNumberFormat="1" applyFill="1" applyBorder="1" applyAlignment="1">
      <alignment horizontal="left"/>
    </xf>
    <xf numFmtId="49" fontId="0" fillId="0" borderId="1" xfId="0" applyNumberFormat="1" applyBorder="1" applyAlignment="1">
      <alignment horizontal="left"/>
    </xf>
    <xf numFmtId="0" fontId="7" fillId="12" borderId="2" xfId="0" applyFont="1" applyFill="1" applyBorder="1" applyAlignment="1">
      <alignment horizontal="center" vertical="center"/>
    </xf>
    <xf numFmtId="0" fontId="7" fillId="12" borderId="6" xfId="0" applyFont="1" applyFill="1" applyBorder="1" applyAlignment="1">
      <alignment horizontal="center" vertical="center"/>
    </xf>
    <xf numFmtId="0" fontId="7" fillId="12" borderId="7" xfId="0" applyFont="1" applyFill="1" applyBorder="1" applyAlignment="1">
      <alignment horizontal="center" vertical="center"/>
    </xf>
    <xf numFmtId="0" fontId="10" fillId="12" borderId="3" xfId="0" applyFont="1" applyFill="1" applyBorder="1" applyAlignment="1">
      <alignment horizontal="center" vertical="center"/>
    </xf>
    <xf numFmtId="0" fontId="10" fillId="12" borderId="8" xfId="0" applyFont="1" applyFill="1" applyBorder="1" applyAlignment="1">
      <alignment horizontal="center" vertical="center"/>
    </xf>
    <xf numFmtId="0" fontId="10" fillId="12" borderId="9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6" xfId="0" applyFont="1" applyFill="1" applyBorder="1" applyAlignment="1">
      <alignment horizontal="center" vertical="center"/>
    </xf>
    <xf numFmtId="0" fontId="6" fillId="12" borderId="7" xfId="0" applyFont="1" applyFill="1" applyBorder="1" applyAlignment="1">
      <alignment horizontal="center" vertical="center"/>
    </xf>
    <xf numFmtId="1" fontId="8" fillId="12" borderId="3" xfId="0" applyNumberFormat="1" applyFont="1" applyFill="1" applyBorder="1" applyAlignment="1">
      <alignment horizontal="center" vertical="center"/>
    </xf>
    <xf numFmtId="1" fontId="8" fillId="12" borderId="8" xfId="0" applyNumberFormat="1" applyFont="1" applyFill="1" applyBorder="1" applyAlignment="1">
      <alignment horizontal="center" vertical="center"/>
    </xf>
    <xf numFmtId="1" fontId="8" fillId="12" borderId="9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2" borderId="3" xfId="0" applyFont="1" applyFill="1" applyBorder="1" applyAlignment="1">
      <alignment horizontal="center" vertical="center"/>
    </xf>
    <xf numFmtId="0" fontId="4" fillId="12" borderId="8" xfId="0" applyFont="1" applyFill="1" applyBorder="1" applyAlignment="1">
      <alignment horizontal="center" vertical="center"/>
    </xf>
    <xf numFmtId="0" fontId="4" fillId="12" borderId="9" xfId="0" applyFont="1" applyFill="1" applyBorder="1" applyAlignment="1">
      <alignment horizontal="center" vertical="center"/>
    </xf>
    <xf numFmtId="0" fontId="4" fillId="12" borderId="2" xfId="0" applyFont="1" applyFill="1" applyBorder="1" applyAlignment="1">
      <alignment horizontal="center" vertical="center"/>
    </xf>
    <xf numFmtId="0" fontId="4" fillId="12" borderId="6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99CCFF"/>
        </patternFill>
      </fill>
      <border/>
    </dxf>
    <dxf>
      <fill>
        <patternFill>
          <bgColor rgb="FFFF99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CCECFF"/>
      <rgbColor rgb="00808000"/>
      <rgbColor rgb="00FF9999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CCCC"/>
      <rgbColor rgb="00969696"/>
      <rgbColor rgb="0099CCFF"/>
      <rgbColor rgb="00339966"/>
      <rgbColor rgb="006699FF"/>
      <rgbColor rgb="00333300"/>
      <rgbColor rgb="00993300"/>
      <rgbColor rgb="00FF6666"/>
      <rgbColor rgb="00DDDDD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4"/>
  <sheetViews>
    <sheetView tabSelected="1" workbookViewId="0" topLeftCell="A1">
      <pane ySplit="1" topLeftCell="BM2" activePane="bottomLeft" state="frozen"/>
      <selection pane="topLeft" activeCell="A1" sqref="A1"/>
      <selection pane="bottomLeft" activeCell="N17" sqref="N17"/>
    </sheetView>
  </sheetViews>
  <sheetFormatPr defaultColWidth="9.140625" defaultRowHeight="12.75"/>
  <cols>
    <col min="1" max="1" width="15.140625" style="0" customWidth="1"/>
    <col min="2" max="2" width="4.140625" style="0" customWidth="1"/>
    <col min="3" max="3" width="5.28125" style="0" customWidth="1"/>
    <col min="4" max="4" width="6.00390625" style="0" customWidth="1"/>
    <col min="5" max="5" width="5.421875" style="0" customWidth="1"/>
    <col min="6" max="6" width="6.8515625" style="0" customWidth="1"/>
    <col min="7" max="8" width="4.28125" style="0" customWidth="1"/>
    <col min="9" max="9" width="4.140625" style="0" customWidth="1"/>
    <col min="10" max="10" width="4.57421875" style="0" customWidth="1"/>
    <col min="11" max="11" width="4.140625" style="0" customWidth="1"/>
    <col min="12" max="12" width="4.28125" style="0" customWidth="1"/>
    <col min="13" max="13" width="4.421875" style="0" customWidth="1"/>
    <col min="14" max="14" width="19.57421875" style="0" customWidth="1"/>
  </cols>
  <sheetData>
    <row r="1" spans="1:14" ht="14.25" customHeight="1">
      <c r="A1" s="21" t="s">
        <v>51</v>
      </c>
      <c r="B1" s="21" t="s">
        <v>52</v>
      </c>
      <c r="C1" s="21" t="s">
        <v>53</v>
      </c>
      <c r="D1" s="21" t="s">
        <v>54</v>
      </c>
      <c r="E1" s="21" t="s">
        <v>55</v>
      </c>
      <c r="F1" s="22" t="s">
        <v>56</v>
      </c>
      <c r="G1" s="37" t="s">
        <v>65</v>
      </c>
      <c r="H1" s="23" t="s">
        <v>59</v>
      </c>
      <c r="I1" s="24" t="s">
        <v>57</v>
      </c>
      <c r="J1" s="21" t="s">
        <v>64</v>
      </c>
      <c r="K1" s="24" t="s">
        <v>57</v>
      </c>
      <c r="L1" s="24" t="s">
        <v>59</v>
      </c>
      <c r="M1" s="37" t="s">
        <v>65</v>
      </c>
      <c r="N1" s="21" t="s">
        <v>63</v>
      </c>
    </row>
    <row r="2" spans="1:14" ht="12.75">
      <c r="A2" s="25" t="s">
        <v>0</v>
      </c>
      <c r="B2" s="10">
        <v>9</v>
      </c>
      <c r="C2" s="8">
        <v>35</v>
      </c>
      <c r="D2" s="8">
        <v>54</v>
      </c>
      <c r="E2" s="8"/>
      <c r="F2" s="40" t="s">
        <v>67</v>
      </c>
      <c r="G2" s="11">
        <f>IF(C2-D2&gt;=10,B2,"")</f>
      </c>
      <c r="H2" s="12">
        <f>IF(AND(C2-D2&lt;10,C2-D2&gt;=5),B2,"")</f>
      </c>
      <c r="I2" s="13">
        <f>IF(AND(C2-D2&lt;5,C2-D2&gt;0),B2,"")</f>
      </c>
      <c r="J2" s="32">
        <f>IF(C2=D2,B2,"")</f>
      </c>
      <c r="K2" s="16">
        <f aca="true" t="shared" si="0" ref="K2:K33">IF(AND(D2-C2&lt;5,D2-C2&gt;0),B2,"")</f>
      </c>
      <c r="L2" s="15">
        <f aca="true" t="shared" si="1" ref="L2:L33">IF(AND(D2-C2&lt;10,D2-C2&gt;=5),B2,"")</f>
      </c>
      <c r="M2" s="14">
        <f aca="true" t="shared" si="2" ref="M2:M33">IF(D2-C2&gt;=10,B2,"")</f>
        <v>9</v>
      </c>
      <c r="N2" s="2" t="s">
        <v>89</v>
      </c>
    </row>
    <row r="3" spans="1:14" ht="12.75">
      <c r="A3" s="25" t="s">
        <v>1</v>
      </c>
      <c r="B3" s="10">
        <v>3</v>
      </c>
      <c r="C3" s="8">
        <v>28</v>
      </c>
      <c r="D3" s="8">
        <v>59</v>
      </c>
      <c r="E3" s="8">
        <v>10</v>
      </c>
      <c r="F3" s="40" t="s">
        <v>68</v>
      </c>
      <c r="G3" s="11">
        <f aca="true" t="shared" si="3" ref="G3:G52">IF(C3-D3&gt;=10,B3,"")</f>
      </c>
      <c r="H3" s="12">
        <f aca="true" t="shared" si="4" ref="H3:H52">IF(AND(C3-D3&lt;10,C3-D3&gt;=5),B3,"")</f>
      </c>
      <c r="I3" s="13">
        <f aca="true" t="shared" si="5" ref="I3:I52">IF(AND(C3-D3&lt;5,C3-D3&gt;0),B3,"")</f>
      </c>
      <c r="J3" s="32">
        <f aca="true" t="shared" si="6" ref="J3:J52">IF(C3=D3,B3,"")</f>
      </c>
      <c r="K3" s="16">
        <f t="shared" si="0"/>
      </c>
      <c r="L3" s="15">
        <f t="shared" si="1"/>
      </c>
      <c r="M3" s="14">
        <f t="shared" si="2"/>
        <v>3</v>
      </c>
      <c r="N3" s="2" t="s">
        <v>90</v>
      </c>
    </row>
    <row r="4" spans="1:14" ht="12.75">
      <c r="A4" s="25" t="s">
        <v>2</v>
      </c>
      <c r="B4" s="10">
        <v>10</v>
      </c>
      <c r="C4" s="8">
        <v>38</v>
      </c>
      <c r="D4" s="8">
        <v>43</v>
      </c>
      <c r="E4" s="8">
        <v>2</v>
      </c>
      <c r="F4" s="40" t="s">
        <v>69</v>
      </c>
      <c r="G4" s="11">
        <f t="shared" si="3"/>
      </c>
      <c r="H4" s="12">
        <f t="shared" si="4"/>
      </c>
      <c r="I4" s="13">
        <f t="shared" si="5"/>
      </c>
      <c r="J4" s="32">
        <f t="shared" si="6"/>
      </c>
      <c r="K4" s="16">
        <f t="shared" si="0"/>
      </c>
      <c r="L4" s="15">
        <f t="shared" si="1"/>
        <v>10</v>
      </c>
      <c r="M4" s="14">
        <f t="shared" si="2"/>
      </c>
      <c r="N4" s="2" t="s">
        <v>107</v>
      </c>
    </row>
    <row r="5" spans="1:14" ht="12.75">
      <c r="A5" s="25" t="s">
        <v>3</v>
      </c>
      <c r="B5" s="10">
        <v>6</v>
      </c>
      <c r="C5" s="8">
        <v>43</v>
      </c>
      <c r="D5" s="8">
        <v>51</v>
      </c>
      <c r="E5" s="8">
        <v>2</v>
      </c>
      <c r="F5" s="40" t="s">
        <v>70</v>
      </c>
      <c r="G5" s="11">
        <f t="shared" si="3"/>
      </c>
      <c r="H5" s="12">
        <f t="shared" si="4"/>
      </c>
      <c r="I5" s="13">
        <f t="shared" si="5"/>
      </c>
      <c r="J5" s="32">
        <f t="shared" si="6"/>
      </c>
      <c r="K5" s="16">
        <f t="shared" si="0"/>
      </c>
      <c r="L5" s="15">
        <f t="shared" si="1"/>
        <v>6</v>
      </c>
      <c r="M5" s="14">
        <f t="shared" si="2"/>
      </c>
      <c r="N5" s="2" t="s">
        <v>91</v>
      </c>
    </row>
    <row r="6" spans="1:14" ht="12.75">
      <c r="A6" s="25" t="s">
        <v>4</v>
      </c>
      <c r="B6" s="10">
        <v>55</v>
      </c>
      <c r="C6" s="8">
        <v>51</v>
      </c>
      <c r="D6" s="8">
        <v>39</v>
      </c>
      <c r="E6" s="8">
        <v>4</v>
      </c>
      <c r="F6" s="40" t="s">
        <v>71</v>
      </c>
      <c r="G6" s="11">
        <f t="shared" si="3"/>
        <v>55</v>
      </c>
      <c r="H6" s="12">
        <f t="shared" si="4"/>
      </c>
      <c r="I6" s="13">
        <f t="shared" si="5"/>
      </c>
      <c r="J6" s="32">
        <f t="shared" si="6"/>
      </c>
      <c r="K6" s="16">
        <f t="shared" si="0"/>
      </c>
      <c r="L6" s="15">
        <f t="shared" si="1"/>
      </c>
      <c r="M6" s="14">
        <f t="shared" si="2"/>
      </c>
      <c r="N6" s="2" t="s">
        <v>92</v>
      </c>
    </row>
    <row r="7" spans="1:14" ht="12.75">
      <c r="A7" s="25" t="s">
        <v>5</v>
      </c>
      <c r="B7" s="10">
        <v>9</v>
      </c>
      <c r="C7" s="9">
        <v>44</v>
      </c>
      <c r="D7" s="9">
        <v>49</v>
      </c>
      <c r="E7" s="9">
        <v>4</v>
      </c>
      <c r="F7" s="40" t="s">
        <v>113</v>
      </c>
      <c r="G7" s="11">
        <f t="shared" si="3"/>
      </c>
      <c r="H7" s="12">
        <f t="shared" si="4"/>
      </c>
      <c r="I7" s="13">
        <f t="shared" si="5"/>
      </c>
      <c r="J7" s="32">
        <f t="shared" si="6"/>
      </c>
      <c r="K7" s="16">
        <f t="shared" si="0"/>
      </c>
      <c r="L7" s="15">
        <f t="shared" si="1"/>
        <v>9</v>
      </c>
      <c r="M7" s="14">
        <f t="shared" si="2"/>
      </c>
      <c r="N7" s="2" t="s">
        <v>93</v>
      </c>
    </row>
    <row r="8" spans="1:14" ht="12.75">
      <c r="A8" s="25" t="s">
        <v>6</v>
      </c>
      <c r="B8" s="10">
        <v>7</v>
      </c>
      <c r="C8" s="9">
        <v>46</v>
      </c>
      <c r="D8" s="9">
        <v>36</v>
      </c>
      <c r="E8" s="9">
        <v>8</v>
      </c>
      <c r="F8" s="40" t="s">
        <v>72</v>
      </c>
      <c r="G8" s="11">
        <f t="shared" si="3"/>
        <v>7</v>
      </c>
      <c r="H8" s="12">
        <f t="shared" si="4"/>
      </c>
      <c r="I8" s="13">
        <f t="shared" si="5"/>
      </c>
      <c r="J8" s="32">
        <f t="shared" si="6"/>
      </c>
      <c r="K8" s="16">
        <f t="shared" si="0"/>
      </c>
      <c r="L8" s="15">
        <f t="shared" si="1"/>
      </c>
      <c r="M8" s="14">
        <f t="shared" si="2"/>
      </c>
      <c r="N8" s="2" t="s">
        <v>111</v>
      </c>
    </row>
    <row r="9" spans="1:14" ht="12.75">
      <c r="A9" s="25" t="s">
        <v>7</v>
      </c>
      <c r="B9" s="10">
        <v>3</v>
      </c>
      <c r="C9" s="9">
        <v>55</v>
      </c>
      <c r="D9" s="9">
        <v>42</v>
      </c>
      <c r="E9" s="9">
        <v>3</v>
      </c>
      <c r="F9" s="40" t="s">
        <v>68</v>
      </c>
      <c r="G9" s="11">
        <f t="shared" si="3"/>
        <v>3</v>
      </c>
      <c r="H9" s="12">
        <f t="shared" si="4"/>
      </c>
      <c r="I9" s="13">
        <f t="shared" si="5"/>
      </c>
      <c r="J9" s="32">
        <f t="shared" si="6"/>
      </c>
      <c r="K9" s="16">
        <f t="shared" si="0"/>
      </c>
      <c r="L9" s="15">
        <f t="shared" si="1"/>
      </c>
      <c r="M9" s="14">
        <f t="shared" si="2"/>
      </c>
      <c r="N9" s="2" t="s">
        <v>90</v>
      </c>
    </row>
    <row r="10" spans="1:14" ht="12.75">
      <c r="A10" s="25" t="s">
        <v>50</v>
      </c>
      <c r="B10" s="10">
        <v>3</v>
      </c>
      <c r="C10" s="9">
        <v>86</v>
      </c>
      <c r="D10" s="9">
        <v>9</v>
      </c>
      <c r="E10" s="9">
        <v>5</v>
      </c>
      <c r="F10" s="40" t="s">
        <v>68</v>
      </c>
      <c r="G10" s="11">
        <f t="shared" si="3"/>
        <v>3</v>
      </c>
      <c r="H10" s="12">
        <f t="shared" si="4"/>
      </c>
      <c r="I10" s="13">
        <f t="shared" si="5"/>
      </c>
      <c r="J10" s="32">
        <f t="shared" si="6"/>
      </c>
      <c r="K10" s="16">
        <f t="shared" si="0"/>
      </c>
      <c r="L10" s="15">
        <f t="shared" si="1"/>
      </c>
      <c r="M10" s="14">
        <f t="shared" si="2"/>
      </c>
      <c r="N10" s="2" t="s">
        <v>90</v>
      </c>
    </row>
    <row r="11" spans="1:14" ht="12.75">
      <c r="A11" s="25" t="s">
        <v>8</v>
      </c>
      <c r="B11" s="10">
        <v>27</v>
      </c>
      <c r="C11" s="9">
        <v>50</v>
      </c>
      <c r="D11" s="9">
        <v>48</v>
      </c>
      <c r="E11" s="9">
        <v>1</v>
      </c>
      <c r="F11" s="40" t="s">
        <v>70</v>
      </c>
      <c r="G11" s="11">
        <f t="shared" si="3"/>
      </c>
      <c r="H11" s="12">
        <f t="shared" si="4"/>
      </c>
      <c r="I11" s="13">
        <f t="shared" si="5"/>
        <v>27</v>
      </c>
      <c r="J11" s="32">
        <f t="shared" si="6"/>
      </c>
      <c r="K11" s="16">
        <f t="shared" si="0"/>
      </c>
      <c r="L11" s="15">
        <f t="shared" si="1"/>
      </c>
      <c r="M11" s="14">
        <f t="shared" si="2"/>
      </c>
      <c r="N11" s="2" t="s">
        <v>91</v>
      </c>
    </row>
    <row r="12" spans="1:14" ht="12.75">
      <c r="A12" s="25" t="s">
        <v>9</v>
      </c>
      <c r="B12" s="10">
        <v>15</v>
      </c>
      <c r="C12" s="9">
        <v>32</v>
      </c>
      <c r="D12" s="9">
        <v>49</v>
      </c>
      <c r="E12" s="9">
        <v>3</v>
      </c>
      <c r="F12" s="40" t="s">
        <v>73</v>
      </c>
      <c r="G12" s="11">
        <f t="shared" si="3"/>
      </c>
      <c r="H12" s="12">
        <f t="shared" si="4"/>
      </c>
      <c r="I12" s="13">
        <f t="shared" si="5"/>
      </c>
      <c r="J12" s="32">
        <f t="shared" si="6"/>
      </c>
      <c r="K12" s="16">
        <f t="shared" si="0"/>
      </c>
      <c r="L12" s="15">
        <f t="shared" si="1"/>
      </c>
      <c r="M12" s="14">
        <f t="shared" si="2"/>
        <v>15</v>
      </c>
      <c r="N12" s="2" t="s">
        <v>94</v>
      </c>
    </row>
    <row r="13" spans="1:14" ht="12.75">
      <c r="A13" s="25" t="s">
        <v>10</v>
      </c>
      <c r="B13" s="10">
        <v>4</v>
      </c>
      <c r="C13" s="9">
        <v>56</v>
      </c>
      <c r="D13" s="9">
        <v>37</v>
      </c>
      <c r="E13" s="9">
        <v>6</v>
      </c>
      <c r="F13" s="40" t="s">
        <v>68</v>
      </c>
      <c r="G13" s="11">
        <f t="shared" si="3"/>
        <v>4</v>
      </c>
      <c r="H13" s="12">
        <f t="shared" si="4"/>
      </c>
      <c r="I13" s="13">
        <f t="shared" si="5"/>
      </c>
      <c r="J13" s="32">
        <f t="shared" si="6"/>
      </c>
      <c r="K13" s="16">
        <f t="shared" si="0"/>
      </c>
      <c r="L13" s="15">
        <f t="shared" si="1"/>
      </c>
      <c r="M13" s="14">
        <f t="shared" si="2"/>
      </c>
      <c r="N13" s="2" t="s">
        <v>90</v>
      </c>
    </row>
    <row r="14" spans="1:14" ht="12.75">
      <c r="A14" s="25" t="s">
        <v>11</v>
      </c>
      <c r="B14" s="10">
        <v>4</v>
      </c>
      <c r="C14" s="9">
        <v>28</v>
      </c>
      <c r="D14" s="9">
        <v>67</v>
      </c>
      <c r="E14" s="9">
        <v>2</v>
      </c>
      <c r="F14" s="40" t="s">
        <v>68</v>
      </c>
      <c r="G14" s="11">
        <f t="shared" si="3"/>
      </c>
      <c r="H14" s="12">
        <f t="shared" si="4"/>
      </c>
      <c r="I14" s="13">
        <f t="shared" si="5"/>
      </c>
      <c r="J14" s="32">
        <f t="shared" si="6"/>
      </c>
      <c r="K14" s="16">
        <f t="shared" si="0"/>
      </c>
      <c r="L14" s="15">
        <f t="shared" si="1"/>
      </c>
      <c r="M14" s="14">
        <f t="shared" si="2"/>
        <v>4</v>
      </c>
      <c r="N14" s="2" t="s">
        <v>90</v>
      </c>
    </row>
    <row r="15" spans="1:14" ht="12.75">
      <c r="A15" s="25" t="s">
        <v>12</v>
      </c>
      <c r="B15" s="10">
        <v>21</v>
      </c>
      <c r="C15" s="9">
        <v>52</v>
      </c>
      <c r="D15" s="9">
        <v>39</v>
      </c>
      <c r="E15" s="9">
        <v>1</v>
      </c>
      <c r="F15" s="40" t="s">
        <v>74</v>
      </c>
      <c r="G15" s="11">
        <f t="shared" si="3"/>
        <v>21</v>
      </c>
      <c r="H15" s="12">
        <f t="shared" si="4"/>
      </c>
      <c r="I15" s="13">
        <f t="shared" si="5"/>
      </c>
      <c r="J15" s="32">
        <f t="shared" si="6"/>
      </c>
      <c r="K15" s="16">
        <f t="shared" si="0"/>
      </c>
      <c r="L15" s="15">
        <f t="shared" si="1"/>
      </c>
      <c r="M15" s="14">
        <f t="shared" si="2"/>
      </c>
      <c r="N15" s="2" t="s">
        <v>95</v>
      </c>
    </row>
    <row r="16" spans="1:14" ht="12.75">
      <c r="A16" s="25" t="s">
        <v>13</v>
      </c>
      <c r="B16" s="10">
        <v>11</v>
      </c>
      <c r="C16" s="9">
        <v>33</v>
      </c>
      <c r="D16" s="9">
        <v>54</v>
      </c>
      <c r="E16" s="9">
        <v>6</v>
      </c>
      <c r="F16" s="40" t="s">
        <v>84</v>
      </c>
      <c r="G16" s="11">
        <f t="shared" si="3"/>
      </c>
      <c r="H16" s="12">
        <f t="shared" si="4"/>
      </c>
      <c r="I16" s="13">
        <f t="shared" si="5"/>
      </c>
      <c r="J16" s="32">
        <f t="shared" si="6"/>
      </c>
      <c r="K16" s="16">
        <f t="shared" si="0"/>
      </c>
      <c r="L16" s="15">
        <f t="shared" si="1"/>
      </c>
      <c r="M16" s="14">
        <f t="shared" si="2"/>
        <v>11</v>
      </c>
      <c r="N16" s="2" t="s">
        <v>96</v>
      </c>
    </row>
    <row r="17" spans="1:14" ht="12.75">
      <c r="A17" s="25" t="s">
        <v>14</v>
      </c>
      <c r="B17" s="10">
        <v>7</v>
      </c>
      <c r="C17" s="9">
        <v>49</v>
      </c>
      <c r="D17" s="9">
        <v>48</v>
      </c>
      <c r="E17" s="9">
        <v>1</v>
      </c>
      <c r="F17" s="40" t="s">
        <v>70</v>
      </c>
      <c r="G17" s="11">
        <f t="shared" si="3"/>
      </c>
      <c r="H17" s="12">
        <f t="shared" si="4"/>
      </c>
      <c r="I17" s="13">
        <f t="shared" si="5"/>
        <v>7</v>
      </c>
      <c r="J17" s="32">
        <f t="shared" si="6"/>
      </c>
      <c r="K17" s="16">
        <f t="shared" si="0"/>
      </c>
      <c r="L17" s="15">
        <f t="shared" si="1"/>
      </c>
      <c r="M17" s="14">
        <f t="shared" si="2"/>
      </c>
      <c r="N17" s="2" t="s">
        <v>91</v>
      </c>
    </row>
    <row r="18" spans="1:14" ht="12.75">
      <c r="A18" s="25" t="s">
        <v>15</v>
      </c>
      <c r="B18" s="10">
        <v>6</v>
      </c>
      <c r="C18" s="9">
        <v>39</v>
      </c>
      <c r="D18" s="9">
        <v>57</v>
      </c>
      <c r="E18" s="9"/>
      <c r="F18" s="40" t="s">
        <v>76</v>
      </c>
      <c r="G18" s="11">
        <f t="shared" si="3"/>
      </c>
      <c r="H18" s="12">
        <f t="shared" si="4"/>
      </c>
      <c r="I18" s="13">
        <f t="shared" si="5"/>
      </c>
      <c r="J18" s="32">
        <f t="shared" si="6"/>
      </c>
      <c r="K18" s="16">
        <f t="shared" si="0"/>
      </c>
      <c r="L18" s="15">
        <f t="shared" si="1"/>
      </c>
      <c r="M18" s="14">
        <f t="shared" si="2"/>
        <v>6</v>
      </c>
      <c r="N18" s="2" t="s">
        <v>95</v>
      </c>
    </row>
    <row r="19" spans="1:14" ht="12.75">
      <c r="A19" s="25" t="s">
        <v>16</v>
      </c>
      <c r="B19" s="10">
        <v>8</v>
      </c>
      <c r="C19" s="9">
        <v>39</v>
      </c>
      <c r="D19" s="9">
        <v>52</v>
      </c>
      <c r="E19" s="9"/>
      <c r="F19" s="40" t="s">
        <v>77</v>
      </c>
      <c r="G19" s="11">
        <f t="shared" si="3"/>
      </c>
      <c r="H19" s="12">
        <f t="shared" si="4"/>
      </c>
      <c r="I19" s="13">
        <f t="shared" si="5"/>
      </c>
      <c r="J19" s="32">
        <f t="shared" si="6"/>
      </c>
      <c r="K19" s="16">
        <f t="shared" si="0"/>
      </c>
      <c r="L19" s="15">
        <f t="shared" si="1"/>
      </c>
      <c r="M19" s="14">
        <f t="shared" si="2"/>
        <v>8</v>
      </c>
      <c r="N19" s="2" t="s">
        <v>95</v>
      </c>
    </row>
    <row r="20" spans="1:14" ht="12.75">
      <c r="A20" s="25" t="s">
        <v>17</v>
      </c>
      <c r="B20" s="10">
        <v>9</v>
      </c>
      <c r="C20" s="9">
        <v>42</v>
      </c>
      <c r="D20" s="9">
        <v>48</v>
      </c>
      <c r="E20" s="9"/>
      <c r="F20" s="40" t="s">
        <v>78</v>
      </c>
      <c r="G20" s="11">
        <f t="shared" si="3"/>
      </c>
      <c r="H20" s="12">
        <f t="shared" si="4"/>
      </c>
      <c r="I20" s="13">
        <f t="shared" si="5"/>
      </c>
      <c r="J20" s="32">
        <f t="shared" si="6"/>
      </c>
      <c r="K20" s="16">
        <f t="shared" si="0"/>
      </c>
      <c r="L20" s="15">
        <f t="shared" si="1"/>
        <v>9</v>
      </c>
      <c r="M20" s="14">
        <f t="shared" si="2"/>
      </c>
      <c r="N20" s="2" t="s">
        <v>97</v>
      </c>
    </row>
    <row r="21" spans="1:14" ht="12.75">
      <c r="A21" s="25" t="s">
        <v>18</v>
      </c>
      <c r="B21" s="10">
        <v>4</v>
      </c>
      <c r="C21" s="9">
        <v>54</v>
      </c>
      <c r="D21" s="9">
        <v>35</v>
      </c>
      <c r="E21" s="9">
        <v>3</v>
      </c>
      <c r="F21" s="40" t="s">
        <v>79</v>
      </c>
      <c r="G21" s="11">
        <f t="shared" si="3"/>
        <v>4</v>
      </c>
      <c r="H21" s="12">
        <f t="shared" si="4"/>
      </c>
      <c r="I21" s="13">
        <f t="shared" si="5"/>
      </c>
      <c r="J21" s="32">
        <f t="shared" si="6"/>
      </c>
      <c r="K21" s="16">
        <f t="shared" si="0"/>
      </c>
      <c r="L21" s="15">
        <f t="shared" si="1"/>
      </c>
      <c r="M21" s="14">
        <f t="shared" si="2"/>
      </c>
      <c r="N21" s="2" t="s">
        <v>93</v>
      </c>
    </row>
    <row r="22" spans="1:14" ht="12.75">
      <c r="A22" s="25" t="s">
        <v>19</v>
      </c>
      <c r="B22" s="10">
        <v>10</v>
      </c>
      <c r="C22" s="9">
        <v>48</v>
      </c>
      <c r="D22" s="9">
        <v>43</v>
      </c>
      <c r="E22" s="9"/>
      <c r="F22" s="40" t="s">
        <v>80</v>
      </c>
      <c r="G22" s="11">
        <f t="shared" si="3"/>
      </c>
      <c r="H22" s="12">
        <f t="shared" si="4"/>
        <v>10</v>
      </c>
      <c r="I22" s="13">
        <f t="shared" si="5"/>
      </c>
      <c r="J22" s="32">
        <f t="shared" si="6"/>
      </c>
      <c r="K22" s="16">
        <f t="shared" si="0"/>
      </c>
      <c r="L22" s="15">
        <f t="shared" si="1"/>
      </c>
      <c r="M22" s="14">
        <f t="shared" si="2"/>
      </c>
      <c r="N22" s="2" t="s">
        <v>98</v>
      </c>
    </row>
    <row r="23" spans="1:14" ht="13.5" customHeight="1">
      <c r="A23" s="25" t="s">
        <v>20</v>
      </c>
      <c r="B23" s="10">
        <v>12</v>
      </c>
      <c r="C23" s="9">
        <v>54</v>
      </c>
      <c r="D23" s="9">
        <v>30</v>
      </c>
      <c r="E23" s="9">
        <v>5</v>
      </c>
      <c r="F23" s="40" t="s">
        <v>81</v>
      </c>
      <c r="G23" s="11">
        <f t="shared" si="3"/>
        <v>12</v>
      </c>
      <c r="H23" s="12">
        <f t="shared" si="4"/>
      </c>
      <c r="I23" s="13">
        <f t="shared" si="5"/>
      </c>
      <c r="J23" s="32">
        <f t="shared" si="6"/>
      </c>
      <c r="K23" s="16">
        <f t="shared" si="0"/>
      </c>
      <c r="L23" s="15">
        <f t="shared" si="1"/>
      </c>
      <c r="M23" s="14">
        <f t="shared" si="2"/>
      </c>
      <c r="N23" s="2" t="s">
        <v>99</v>
      </c>
    </row>
    <row r="24" spans="1:14" ht="12.75">
      <c r="A24" s="25" t="s">
        <v>21</v>
      </c>
      <c r="B24" s="10">
        <v>17</v>
      </c>
      <c r="C24" s="9">
        <v>42</v>
      </c>
      <c r="D24" s="9">
        <v>44</v>
      </c>
      <c r="E24" s="9">
        <v>4</v>
      </c>
      <c r="F24" s="40" t="s">
        <v>77</v>
      </c>
      <c r="G24" s="11">
        <f t="shared" si="3"/>
      </c>
      <c r="H24" s="12">
        <f t="shared" si="4"/>
      </c>
      <c r="I24" s="13">
        <f t="shared" si="5"/>
      </c>
      <c r="J24" s="32">
        <f t="shared" si="6"/>
      </c>
      <c r="K24" s="16">
        <f t="shared" si="0"/>
        <v>17</v>
      </c>
      <c r="L24" s="15">
        <f t="shared" si="1"/>
      </c>
      <c r="M24" s="14">
        <f t="shared" si="2"/>
      </c>
      <c r="N24" s="2" t="s">
        <v>100</v>
      </c>
    </row>
    <row r="25" spans="1:14" ht="12.75">
      <c r="A25" s="25" t="s">
        <v>22</v>
      </c>
      <c r="B25" s="10">
        <v>10</v>
      </c>
      <c r="C25" s="9">
        <v>51</v>
      </c>
      <c r="D25" s="9">
        <v>44</v>
      </c>
      <c r="E25" s="9">
        <v>2</v>
      </c>
      <c r="F25" s="40" t="s">
        <v>70</v>
      </c>
      <c r="G25" s="11">
        <f t="shared" si="3"/>
      </c>
      <c r="H25" s="12">
        <f t="shared" si="4"/>
        <v>10</v>
      </c>
      <c r="I25" s="13">
        <f t="shared" si="5"/>
      </c>
      <c r="J25" s="32">
        <f t="shared" si="6"/>
      </c>
      <c r="K25" s="16">
        <f t="shared" si="0"/>
      </c>
      <c r="L25" s="15">
        <f t="shared" si="1"/>
      </c>
      <c r="M25" s="14">
        <f t="shared" si="2"/>
      </c>
      <c r="N25" s="2" t="s">
        <v>91</v>
      </c>
    </row>
    <row r="26" spans="1:14" ht="12.75">
      <c r="A26" s="25" t="s">
        <v>23</v>
      </c>
      <c r="B26" s="10">
        <v>6</v>
      </c>
      <c r="C26" s="8">
        <v>41</v>
      </c>
      <c r="D26" s="8">
        <v>58</v>
      </c>
      <c r="E26" s="8">
        <v>1</v>
      </c>
      <c r="F26" s="2" t="s">
        <v>68</v>
      </c>
      <c r="G26" s="11">
        <f t="shared" si="3"/>
      </c>
      <c r="H26" s="12">
        <f t="shared" si="4"/>
      </c>
      <c r="I26" s="13">
        <f t="shared" si="5"/>
      </c>
      <c r="J26" s="32">
        <f t="shared" si="6"/>
      </c>
      <c r="K26" s="16">
        <f t="shared" si="0"/>
      </c>
      <c r="L26" s="15">
        <f t="shared" si="1"/>
      </c>
      <c r="M26" s="14">
        <f t="shared" si="2"/>
        <v>6</v>
      </c>
      <c r="N26" s="2" t="s">
        <v>90</v>
      </c>
    </row>
    <row r="27" spans="1:14" ht="12.75">
      <c r="A27" s="25" t="s">
        <v>24</v>
      </c>
      <c r="B27" s="10">
        <v>11</v>
      </c>
      <c r="C27" s="9">
        <v>37</v>
      </c>
      <c r="D27" s="9">
        <v>48</v>
      </c>
      <c r="E27" s="9">
        <v>5</v>
      </c>
      <c r="F27" s="40" t="s">
        <v>77</v>
      </c>
      <c r="G27" s="11">
        <f t="shared" si="3"/>
      </c>
      <c r="H27" s="12">
        <f t="shared" si="4"/>
      </c>
      <c r="I27" s="13">
        <f t="shared" si="5"/>
      </c>
      <c r="J27" s="32">
        <f t="shared" si="6"/>
      </c>
      <c r="K27" s="16">
        <f t="shared" si="0"/>
      </c>
      <c r="L27" s="15">
        <f t="shared" si="1"/>
      </c>
      <c r="M27" s="14">
        <f t="shared" si="2"/>
        <v>11</v>
      </c>
      <c r="N27" s="2" t="s">
        <v>100</v>
      </c>
    </row>
    <row r="28" spans="1:14" ht="12.75">
      <c r="A28" s="25" t="s">
        <v>25</v>
      </c>
      <c r="B28" s="10">
        <v>3</v>
      </c>
      <c r="C28" s="9">
        <v>33</v>
      </c>
      <c r="D28" s="9">
        <v>53</v>
      </c>
      <c r="E28" s="9">
        <v>6</v>
      </c>
      <c r="F28" s="40" t="s">
        <v>78</v>
      </c>
      <c r="G28" s="11">
        <f t="shared" si="3"/>
      </c>
      <c r="H28" s="12">
        <f t="shared" si="4"/>
      </c>
      <c r="I28" s="13">
        <f t="shared" si="5"/>
      </c>
      <c r="J28" s="32">
        <f t="shared" si="6"/>
      </c>
      <c r="K28" s="16">
        <f t="shared" si="0"/>
      </c>
      <c r="L28" s="15">
        <f t="shared" si="1"/>
      </c>
      <c r="M28" s="14">
        <f t="shared" si="2"/>
        <v>3</v>
      </c>
      <c r="N28" s="2" t="s">
        <v>101</v>
      </c>
    </row>
    <row r="29" spans="1:14" ht="12.75">
      <c r="A29" s="25" t="s">
        <v>26</v>
      </c>
      <c r="B29" s="10">
        <v>5</v>
      </c>
      <c r="C29" s="9">
        <v>33</v>
      </c>
      <c r="D29" s="9">
        <v>62</v>
      </c>
      <c r="E29" s="9">
        <v>4</v>
      </c>
      <c r="F29" s="40" t="s">
        <v>68</v>
      </c>
      <c r="G29" s="11">
        <f t="shared" si="3"/>
      </c>
      <c r="H29" s="12">
        <f t="shared" si="4"/>
      </c>
      <c r="I29" s="13">
        <f t="shared" si="5"/>
      </c>
      <c r="J29" s="32">
        <f t="shared" si="6"/>
      </c>
      <c r="K29" s="16">
        <f t="shared" si="0"/>
      </c>
      <c r="L29" s="15">
        <f t="shared" si="1"/>
      </c>
      <c r="M29" s="14">
        <f t="shared" si="2"/>
        <v>5</v>
      </c>
      <c r="N29" s="2" t="s">
        <v>90</v>
      </c>
    </row>
    <row r="30" spans="1:14" ht="12.75">
      <c r="A30" s="25" t="s">
        <v>27</v>
      </c>
      <c r="B30" s="10">
        <v>5</v>
      </c>
      <c r="C30" s="9">
        <v>47</v>
      </c>
      <c r="D30" s="9">
        <v>44</v>
      </c>
      <c r="E30" s="9">
        <v>2</v>
      </c>
      <c r="F30" s="40" t="s">
        <v>70</v>
      </c>
      <c r="G30" s="11">
        <f t="shared" si="3"/>
      </c>
      <c r="H30" s="12">
        <f t="shared" si="4"/>
      </c>
      <c r="I30" s="13">
        <f t="shared" si="5"/>
        <v>5</v>
      </c>
      <c r="J30" s="32">
        <f t="shared" si="6"/>
      </c>
      <c r="K30" s="16">
        <f t="shared" si="0"/>
      </c>
      <c r="L30" s="15">
        <f t="shared" si="1"/>
      </c>
      <c r="M30" s="14">
        <f t="shared" si="2"/>
      </c>
      <c r="N30" s="2" t="s">
        <v>91</v>
      </c>
    </row>
    <row r="31" spans="1:14" ht="14.25" customHeight="1">
      <c r="A31" s="25" t="s">
        <v>28</v>
      </c>
      <c r="B31" s="10">
        <v>4</v>
      </c>
      <c r="C31" s="9">
        <v>46</v>
      </c>
      <c r="D31" s="9">
        <v>46</v>
      </c>
      <c r="E31" s="9">
        <v>2</v>
      </c>
      <c r="F31" s="40" t="s">
        <v>74</v>
      </c>
      <c r="G31" s="11">
        <f t="shared" si="3"/>
      </c>
      <c r="H31" s="12">
        <f t="shared" si="4"/>
      </c>
      <c r="I31" s="13">
        <f t="shared" si="5"/>
      </c>
      <c r="J31" s="32">
        <f t="shared" si="6"/>
        <v>4</v>
      </c>
      <c r="K31" s="16">
        <f t="shared" si="0"/>
      </c>
      <c r="L31" s="15">
        <f t="shared" si="1"/>
      </c>
      <c r="M31" s="14">
        <f t="shared" si="2"/>
      </c>
      <c r="N31" s="2" t="s">
        <v>108</v>
      </c>
    </row>
    <row r="32" spans="1:14" ht="12.75">
      <c r="A32" s="25" t="s">
        <v>29</v>
      </c>
      <c r="B32" s="10">
        <v>15</v>
      </c>
      <c r="C32" s="9">
        <v>46</v>
      </c>
      <c r="D32" s="9">
        <v>43</v>
      </c>
      <c r="E32" s="9">
        <v>5</v>
      </c>
      <c r="F32" s="40" t="s">
        <v>82</v>
      </c>
      <c r="G32" s="11">
        <f t="shared" si="3"/>
      </c>
      <c r="H32" s="12">
        <f t="shared" si="4"/>
      </c>
      <c r="I32" s="13">
        <f t="shared" si="5"/>
        <v>15</v>
      </c>
      <c r="J32" s="32">
        <f t="shared" si="6"/>
      </c>
      <c r="K32" s="16">
        <f t="shared" si="0"/>
      </c>
      <c r="L32" s="15">
        <f t="shared" si="1"/>
      </c>
      <c r="M32" s="14">
        <f t="shared" si="2"/>
      </c>
      <c r="N32" s="2" t="s">
        <v>111</v>
      </c>
    </row>
    <row r="33" spans="1:14" ht="13.5" customHeight="1">
      <c r="A33" s="25" t="s">
        <v>30</v>
      </c>
      <c r="B33" s="10">
        <v>5</v>
      </c>
      <c r="C33" s="9">
        <v>47</v>
      </c>
      <c r="D33" s="9">
        <v>48</v>
      </c>
      <c r="E33" s="9">
        <v>2</v>
      </c>
      <c r="F33" s="40" t="s">
        <v>70</v>
      </c>
      <c r="G33" s="11">
        <f t="shared" si="3"/>
      </c>
      <c r="H33" s="12">
        <f t="shared" si="4"/>
      </c>
      <c r="I33" s="13">
        <f t="shared" si="5"/>
      </c>
      <c r="J33" s="32">
        <f t="shared" si="6"/>
      </c>
      <c r="K33" s="16">
        <f t="shared" si="0"/>
        <v>5</v>
      </c>
      <c r="L33" s="15">
        <f t="shared" si="1"/>
      </c>
      <c r="M33" s="14">
        <f t="shared" si="2"/>
      </c>
      <c r="N33" s="2" t="s">
        <v>91</v>
      </c>
    </row>
    <row r="34" spans="1:14" ht="12.75">
      <c r="A34" s="25" t="s">
        <v>31</v>
      </c>
      <c r="B34" s="10">
        <v>31</v>
      </c>
      <c r="C34" s="9">
        <v>57</v>
      </c>
      <c r="D34" s="9">
        <v>34</v>
      </c>
      <c r="E34" s="9">
        <v>4</v>
      </c>
      <c r="F34" s="40" t="s">
        <v>79</v>
      </c>
      <c r="G34" s="11">
        <f t="shared" si="3"/>
        <v>31</v>
      </c>
      <c r="H34" s="12">
        <f t="shared" si="4"/>
      </c>
      <c r="I34" s="13">
        <f t="shared" si="5"/>
      </c>
      <c r="J34" s="32">
        <f t="shared" si="6"/>
      </c>
      <c r="K34" s="16">
        <f aca="true" t="shared" si="7" ref="K34:K52">IF(AND(D34-C34&lt;5,D34-C34&gt;0),B34,"")</f>
      </c>
      <c r="L34" s="15">
        <f aca="true" t="shared" si="8" ref="L34:L52">IF(AND(D34-C34&lt;10,D34-C34&gt;=5),B34,"")</f>
      </c>
      <c r="M34" s="14">
        <f aca="true" t="shared" si="9" ref="M34:M52">IF(D34-C34&gt;=10,B34,"")</f>
      </c>
      <c r="N34" s="2" t="s">
        <v>93</v>
      </c>
    </row>
    <row r="35" spans="1:14" ht="14.25" customHeight="1">
      <c r="A35" s="25" t="s">
        <v>32</v>
      </c>
      <c r="B35" s="10">
        <v>15</v>
      </c>
      <c r="C35" s="9">
        <v>41</v>
      </c>
      <c r="D35" s="9">
        <v>48</v>
      </c>
      <c r="E35" s="9">
        <v>3</v>
      </c>
      <c r="F35" s="40" t="s">
        <v>83</v>
      </c>
      <c r="G35" s="11">
        <f t="shared" si="3"/>
      </c>
      <c r="H35" s="12">
        <f t="shared" si="4"/>
      </c>
      <c r="I35" s="13">
        <f t="shared" si="5"/>
      </c>
      <c r="J35" s="32">
        <f t="shared" si="6"/>
      </c>
      <c r="K35" s="16">
        <f t="shared" si="7"/>
      </c>
      <c r="L35" s="15">
        <f t="shared" si="8"/>
        <v>15</v>
      </c>
      <c r="M35" s="14">
        <f t="shared" si="9"/>
      </c>
      <c r="N35" s="2" t="s">
        <v>101</v>
      </c>
    </row>
    <row r="36" spans="1:14" ht="12.75">
      <c r="A36" s="25" t="s">
        <v>33</v>
      </c>
      <c r="B36" s="10">
        <v>3</v>
      </c>
      <c r="C36" s="9">
        <v>33</v>
      </c>
      <c r="D36" s="9">
        <v>61</v>
      </c>
      <c r="E36" s="9">
        <v>3</v>
      </c>
      <c r="F36" s="40" t="s">
        <v>68</v>
      </c>
      <c r="G36" s="11">
        <f t="shared" si="3"/>
      </c>
      <c r="H36" s="12">
        <f t="shared" si="4"/>
      </c>
      <c r="I36" s="13">
        <f t="shared" si="5"/>
      </c>
      <c r="J36" s="32">
        <f t="shared" si="6"/>
      </c>
      <c r="K36" s="16">
        <f t="shared" si="7"/>
      </c>
      <c r="L36" s="15">
        <f t="shared" si="8"/>
      </c>
      <c r="M36" s="14">
        <f t="shared" si="9"/>
        <v>3</v>
      </c>
      <c r="N36" s="2" t="s">
        <v>90</v>
      </c>
    </row>
    <row r="37" spans="1:14" ht="12.75">
      <c r="A37" s="25" t="s">
        <v>34</v>
      </c>
      <c r="B37" s="10">
        <v>20</v>
      </c>
      <c r="C37" s="9">
        <v>45</v>
      </c>
      <c r="D37" s="9">
        <v>42</v>
      </c>
      <c r="E37" s="9">
        <v>4</v>
      </c>
      <c r="F37" s="40" t="s">
        <v>77</v>
      </c>
      <c r="G37" s="11">
        <f t="shared" si="3"/>
      </c>
      <c r="H37" s="12">
        <f t="shared" si="4"/>
      </c>
      <c r="I37" s="13">
        <f t="shared" si="5"/>
        <v>20</v>
      </c>
      <c r="J37" s="32">
        <f t="shared" si="6"/>
      </c>
      <c r="K37" s="16">
        <f t="shared" si="7"/>
      </c>
      <c r="L37" s="15">
        <f t="shared" si="8"/>
      </c>
      <c r="M37" s="14">
        <f t="shared" si="9"/>
      </c>
      <c r="N37" s="2" t="s">
        <v>100</v>
      </c>
    </row>
    <row r="38" spans="1:14" ht="12.75">
      <c r="A38" s="25" t="s">
        <v>35</v>
      </c>
      <c r="B38" s="10">
        <v>7</v>
      </c>
      <c r="C38" s="9">
        <v>34</v>
      </c>
      <c r="D38" s="9">
        <v>53</v>
      </c>
      <c r="E38" s="9"/>
      <c r="F38" s="40" t="s">
        <v>84</v>
      </c>
      <c r="G38" s="11">
        <f t="shared" si="3"/>
      </c>
      <c r="H38" s="12">
        <f t="shared" si="4"/>
      </c>
      <c r="I38" s="13">
        <f t="shared" si="5"/>
      </c>
      <c r="J38" s="32">
        <f t="shared" si="6"/>
      </c>
      <c r="K38" s="16">
        <f t="shared" si="7"/>
      </c>
      <c r="L38" s="15">
        <f t="shared" si="8"/>
      </c>
      <c r="M38" s="14">
        <f t="shared" si="9"/>
        <v>7</v>
      </c>
      <c r="N38" s="2" t="s">
        <v>109</v>
      </c>
    </row>
    <row r="39" spans="1:14" ht="12.75">
      <c r="A39" s="25" t="s">
        <v>36</v>
      </c>
      <c r="B39" s="10">
        <v>7</v>
      </c>
      <c r="C39" s="9">
        <v>44</v>
      </c>
      <c r="D39" s="9">
        <v>39</v>
      </c>
      <c r="E39" s="9">
        <v>4</v>
      </c>
      <c r="F39" s="40" t="s">
        <v>72</v>
      </c>
      <c r="G39" s="11">
        <f t="shared" si="3"/>
      </c>
      <c r="H39" s="12">
        <f t="shared" si="4"/>
        <v>7</v>
      </c>
      <c r="I39" s="13">
        <f t="shared" si="5"/>
      </c>
      <c r="J39" s="32">
        <f t="shared" si="6"/>
      </c>
      <c r="K39" s="16">
        <f t="shared" si="7"/>
      </c>
      <c r="L39" s="15">
        <f t="shared" si="8"/>
      </c>
      <c r="M39" s="14">
        <f t="shared" si="9"/>
      </c>
      <c r="N39" s="2" t="s">
        <v>102</v>
      </c>
    </row>
    <row r="40" spans="1:14" ht="12.75">
      <c r="A40" s="25" t="s">
        <v>37</v>
      </c>
      <c r="B40" s="10">
        <v>21</v>
      </c>
      <c r="C40" s="9">
        <v>47</v>
      </c>
      <c r="D40" s="9">
        <v>46</v>
      </c>
      <c r="E40" s="9">
        <v>6</v>
      </c>
      <c r="F40" s="40" t="s">
        <v>74</v>
      </c>
      <c r="G40" s="11">
        <f t="shared" si="3"/>
      </c>
      <c r="H40" s="12">
        <f t="shared" si="4"/>
      </c>
      <c r="I40" s="13">
        <f t="shared" si="5"/>
        <v>21</v>
      </c>
      <c r="J40" s="32">
        <f t="shared" si="6"/>
      </c>
      <c r="K40" s="16">
        <f t="shared" si="7"/>
      </c>
      <c r="L40" s="15">
        <f t="shared" si="8"/>
      </c>
      <c r="M40" s="14">
        <f t="shared" si="9"/>
      </c>
      <c r="N40" s="2" t="s">
        <v>95</v>
      </c>
    </row>
    <row r="41" spans="1:14" ht="12.75">
      <c r="A41" s="25" t="s">
        <v>38</v>
      </c>
      <c r="B41" s="10">
        <v>4</v>
      </c>
      <c r="C41" s="9">
        <v>53</v>
      </c>
      <c r="D41" s="9">
        <v>31</v>
      </c>
      <c r="E41" s="9"/>
      <c r="F41" s="40" t="s">
        <v>85</v>
      </c>
      <c r="G41" s="11">
        <f t="shared" si="3"/>
        <v>4</v>
      </c>
      <c r="H41" s="12">
        <f t="shared" si="4"/>
      </c>
      <c r="I41" s="13">
        <f t="shared" si="5"/>
      </c>
      <c r="J41" s="32">
        <f t="shared" si="6"/>
      </c>
      <c r="K41" s="16">
        <f t="shared" si="7"/>
      </c>
      <c r="L41" s="15">
        <f t="shared" si="8"/>
      </c>
      <c r="M41" s="14">
        <f t="shared" si="9"/>
      </c>
      <c r="N41" s="2" t="s">
        <v>110</v>
      </c>
    </row>
    <row r="42" spans="1:14" ht="14.25" customHeight="1">
      <c r="A42" s="25" t="s">
        <v>39</v>
      </c>
      <c r="B42" s="10">
        <v>8</v>
      </c>
      <c r="C42" s="9">
        <v>39</v>
      </c>
      <c r="D42" s="9">
        <v>49</v>
      </c>
      <c r="E42" s="9">
        <v>3</v>
      </c>
      <c r="F42" s="40" t="s">
        <v>79</v>
      </c>
      <c r="G42" s="11">
        <f t="shared" si="3"/>
      </c>
      <c r="H42" s="12">
        <f t="shared" si="4"/>
      </c>
      <c r="I42" s="13">
        <f t="shared" si="5"/>
      </c>
      <c r="J42" s="32">
        <f t="shared" si="6"/>
      </c>
      <c r="K42" s="16">
        <f t="shared" si="7"/>
      </c>
      <c r="L42" s="15">
        <f t="shared" si="8"/>
      </c>
      <c r="M42" s="14">
        <f t="shared" si="9"/>
        <v>8</v>
      </c>
      <c r="N42" s="2" t="s">
        <v>93</v>
      </c>
    </row>
    <row r="43" spans="1:14" ht="12.75">
      <c r="A43" s="25" t="s">
        <v>40</v>
      </c>
      <c r="B43" s="10">
        <v>3</v>
      </c>
      <c r="C43" s="9">
        <v>35</v>
      </c>
      <c r="D43" s="9">
        <v>51</v>
      </c>
      <c r="E43" s="9">
        <v>4</v>
      </c>
      <c r="F43" s="40" t="s">
        <v>112</v>
      </c>
      <c r="G43" s="11">
        <f t="shared" si="3"/>
      </c>
      <c r="H43" s="12">
        <f t="shared" si="4"/>
      </c>
      <c r="I43" s="13">
        <f t="shared" si="5"/>
      </c>
      <c r="J43" s="32">
        <f t="shared" si="6"/>
      </c>
      <c r="K43" s="16">
        <f t="shared" si="7"/>
      </c>
      <c r="L43" s="15">
        <f t="shared" si="8"/>
      </c>
      <c r="M43" s="14">
        <f t="shared" si="9"/>
        <v>3</v>
      </c>
      <c r="N43" s="2" t="s">
        <v>91</v>
      </c>
    </row>
    <row r="44" spans="1:14" ht="12.75">
      <c r="A44" s="25" t="s">
        <v>41</v>
      </c>
      <c r="B44" s="10">
        <v>11</v>
      </c>
      <c r="C44" s="9">
        <v>43</v>
      </c>
      <c r="D44" s="9">
        <v>54</v>
      </c>
      <c r="E44" s="9">
        <v>1</v>
      </c>
      <c r="F44" s="40" t="s">
        <v>70</v>
      </c>
      <c r="G44" s="11">
        <f t="shared" si="3"/>
      </c>
      <c r="H44" s="12">
        <f t="shared" si="4"/>
      </c>
      <c r="I44" s="13">
        <f t="shared" si="5"/>
      </c>
      <c r="J44" s="32">
        <f t="shared" si="6"/>
      </c>
      <c r="K44" s="16">
        <f t="shared" si="7"/>
      </c>
      <c r="L44" s="15">
        <f t="shared" si="8"/>
      </c>
      <c r="M44" s="14">
        <f t="shared" si="9"/>
        <v>11</v>
      </c>
      <c r="N44" s="2" t="s">
        <v>91</v>
      </c>
    </row>
    <row r="45" spans="1:14" ht="12.75">
      <c r="A45" s="25" t="s">
        <v>42</v>
      </c>
      <c r="B45" s="10">
        <v>34</v>
      </c>
      <c r="C45" s="9">
        <v>38</v>
      </c>
      <c r="D45" s="9">
        <v>58</v>
      </c>
      <c r="E45" s="9">
        <v>3</v>
      </c>
      <c r="F45" s="40" t="s">
        <v>79</v>
      </c>
      <c r="G45" s="11">
        <f t="shared" si="3"/>
      </c>
      <c r="H45" s="12">
        <f t="shared" si="4"/>
      </c>
      <c r="I45" s="13">
        <f t="shared" si="5"/>
      </c>
      <c r="J45" s="32">
        <f t="shared" si="6"/>
      </c>
      <c r="K45" s="16">
        <f t="shared" si="7"/>
      </c>
      <c r="L45" s="15">
        <f t="shared" si="8"/>
      </c>
      <c r="M45" s="14">
        <f t="shared" si="9"/>
        <v>34</v>
      </c>
      <c r="N45" s="2" t="s">
        <v>93</v>
      </c>
    </row>
    <row r="46" spans="1:14" ht="12.75">
      <c r="A46" s="25" t="s">
        <v>43</v>
      </c>
      <c r="B46" s="10">
        <v>5</v>
      </c>
      <c r="C46" s="9">
        <v>22</v>
      </c>
      <c r="D46" s="9">
        <v>67</v>
      </c>
      <c r="E46" s="9">
        <v>3</v>
      </c>
      <c r="F46" s="40" t="s">
        <v>75</v>
      </c>
      <c r="G46" s="11">
        <f t="shared" si="3"/>
      </c>
      <c r="H46" s="12">
        <f t="shared" si="4"/>
      </c>
      <c r="I46" s="13">
        <f t="shared" si="5"/>
      </c>
      <c r="J46" s="32">
        <f t="shared" si="6"/>
      </c>
      <c r="K46" s="16">
        <f t="shared" si="7"/>
      </c>
      <c r="L46" s="15">
        <f t="shared" si="8"/>
      </c>
      <c r="M46" s="14">
        <f t="shared" si="9"/>
        <v>5</v>
      </c>
      <c r="N46" s="2" t="s">
        <v>103</v>
      </c>
    </row>
    <row r="47" spans="1:14" ht="12.75">
      <c r="A47" s="25" t="s">
        <v>44</v>
      </c>
      <c r="B47" s="10">
        <v>3</v>
      </c>
      <c r="C47" s="9">
        <v>51</v>
      </c>
      <c r="D47" s="9">
        <v>36</v>
      </c>
      <c r="E47" s="9">
        <v>4</v>
      </c>
      <c r="F47" s="40" t="s">
        <v>86</v>
      </c>
      <c r="G47" s="11">
        <f t="shared" si="3"/>
        <v>3</v>
      </c>
      <c r="H47" s="12">
        <f t="shared" si="4"/>
      </c>
      <c r="I47" s="13">
        <f t="shared" si="5"/>
      </c>
      <c r="J47" s="32">
        <f t="shared" si="6"/>
      </c>
      <c r="K47" s="16">
        <f t="shared" si="7"/>
      </c>
      <c r="L47" s="15">
        <f t="shared" si="8"/>
      </c>
      <c r="M47" s="14">
        <f t="shared" si="9"/>
      </c>
      <c r="N47" s="2" t="s">
        <v>104</v>
      </c>
    </row>
    <row r="48" spans="1:14" ht="12.75">
      <c r="A48" s="25" t="s">
        <v>45</v>
      </c>
      <c r="B48" s="10">
        <v>13</v>
      </c>
      <c r="C48" s="9">
        <v>45</v>
      </c>
      <c r="D48" s="9">
        <v>47</v>
      </c>
      <c r="E48" s="9">
        <v>3</v>
      </c>
      <c r="F48" s="40" t="s">
        <v>79</v>
      </c>
      <c r="G48" s="11">
        <f t="shared" si="3"/>
      </c>
      <c r="H48" s="12">
        <f t="shared" si="4"/>
      </c>
      <c r="I48" s="13">
        <f t="shared" si="5"/>
      </c>
      <c r="J48" s="32">
        <f t="shared" si="6"/>
      </c>
      <c r="K48" s="16">
        <f t="shared" si="7"/>
        <v>13</v>
      </c>
      <c r="L48" s="15">
        <f t="shared" si="8"/>
      </c>
      <c r="M48" s="14">
        <f t="shared" si="9"/>
      </c>
      <c r="N48" s="2" t="s">
        <v>93</v>
      </c>
    </row>
    <row r="49" spans="1:14" ht="12.75">
      <c r="A49" s="25" t="s">
        <v>46</v>
      </c>
      <c r="B49" s="10">
        <v>11</v>
      </c>
      <c r="C49" s="9">
        <v>49</v>
      </c>
      <c r="D49" s="9">
        <v>44</v>
      </c>
      <c r="E49" s="9">
        <v>3</v>
      </c>
      <c r="F49" s="40" t="s">
        <v>87</v>
      </c>
      <c r="G49" s="11">
        <f t="shared" si="3"/>
      </c>
      <c r="H49" s="12">
        <f t="shared" si="4"/>
        <v>11</v>
      </c>
      <c r="I49" s="13">
        <f t="shared" si="5"/>
      </c>
      <c r="J49" s="32">
        <f t="shared" si="6"/>
      </c>
      <c r="K49" s="16">
        <f t="shared" si="7"/>
      </c>
      <c r="L49" s="15">
        <f t="shared" si="8"/>
      </c>
      <c r="M49" s="14">
        <f t="shared" si="9"/>
      </c>
      <c r="N49" s="2" t="s">
        <v>95</v>
      </c>
    </row>
    <row r="50" spans="1:14" ht="12.75">
      <c r="A50" s="25" t="s">
        <v>47</v>
      </c>
      <c r="B50" s="10">
        <v>5</v>
      </c>
      <c r="C50" s="9">
        <v>47</v>
      </c>
      <c r="D50" s="9">
        <v>41</v>
      </c>
      <c r="E50" s="9" t="s">
        <v>66</v>
      </c>
      <c r="F50" s="40" t="s">
        <v>88</v>
      </c>
      <c r="G50" s="11">
        <f t="shared" si="3"/>
      </c>
      <c r="H50" s="12">
        <f t="shared" si="4"/>
        <v>5</v>
      </c>
      <c r="I50" s="13">
        <f t="shared" si="5"/>
      </c>
      <c r="J50" s="32">
        <f t="shared" si="6"/>
      </c>
      <c r="K50" s="16">
        <f t="shared" si="7"/>
      </c>
      <c r="L50" s="15">
        <f t="shared" si="8"/>
      </c>
      <c r="M50" s="14">
        <f t="shared" si="9"/>
      </c>
      <c r="N50" s="2" t="s">
        <v>101</v>
      </c>
    </row>
    <row r="51" spans="1:14" ht="12.75">
      <c r="A51" s="25" t="s">
        <v>48</v>
      </c>
      <c r="B51" s="10">
        <v>10</v>
      </c>
      <c r="C51" s="9">
        <v>42</v>
      </c>
      <c r="D51" s="9">
        <v>44</v>
      </c>
      <c r="E51" s="9">
        <v>4</v>
      </c>
      <c r="F51" s="40" t="s">
        <v>77</v>
      </c>
      <c r="G51" s="11">
        <f t="shared" si="3"/>
      </c>
      <c r="H51" s="12">
        <f t="shared" si="4"/>
      </c>
      <c r="I51" s="13">
        <f t="shared" si="5"/>
      </c>
      <c r="J51" s="32">
        <f t="shared" si="6"/>
      </c>
      <c r="K51" s="16">
        <f t="shared" si="7"/>
        <v>10</v>
      </c>
      <c r="L51" s="15">
        <f t="shared" si="8"/>
      </c>
      <c r="M51" s="14">
        <f t="shared" si="9"/>
      </c>
      <c r="N51" s="2" t="s">
        <v>100</v>
      </c>
    </row>
    <row r="52" spans="1:14" ht="12.75">
      <c r="A52" s="25" t="s">
        <v>49</v>
      </c>
      <c r="B52" s="10">
        <v>3</v>
      </c>
      <c r="C52" s="9">
        <v>28</v>
      </c>
      <c r="D52" s="9">
        <v>68</v>
      </c>
      <c r="E52" s="9">
        <v>2</v>
      </c>
      <c r="F52" s="40" t="s">
        <v>68</v>
      </c>
      <c r="G52" s="11">
        <f t="shared" si="3"/>
      </c>
      <c r="H52" s="12">
        <f t="shared" si="4"/>
      </c>
      <c r="I52" s="13">
        <f t="shared" si="5"/>
      </c>
      <c r="J52" s="32">
        <f t="shared" si="6"/>
      </c>
      <c r="K52" s="16">
        <f t="shared" si="7"/>
      </c>
      <c r="L52" s="15">
        <f t="shared" si="8"/>
      </c>
      <c r="M52" s="14">
        <f t="shared" si="9"/>
        <v>3</v>
      </c>
      <c r="N52" s="2" t="s">
        <v>90</v>
      </c>
    </row>
    <row r="53" spans="3:14" ht="13.5">
      <c r="C53" s="20"/>
      <c r="D53" s="20"/>
      <c r="E53" s="20"/>
      <c r="F53" s="26" t="s">
        <v>106</v>
      </c>
      <c r="G53" s="27">
        <f aca="true" t="shared" si="10" ref="G53:M53">SUM(G2:G52)</f>
        <v>147</v>
      </c>
      <c r="H53" s="28">
        <f t="shared" si="10"/>
        <v>43</v>
      </c>
      <c r="I53" s="27">
        <f t="shared" si="10"/>
        <v>95</v>
      </c>
      <c r="J53" s="29">
        <f t="shared" si="10"/>
        <v>4</v>
      </c>
      <c r="K53" s="30">
        <f t="shared" si="10"/>
        <v>45</v>
      </c>
      <c r="L53" s="30">
        <f t="shared" si="10"/>
        <v>49</v>
      </c>
      <c r="M53" s="30">
        <f t="shared" si="10"/>
        <v>155</v>
      </c>
      <c r="N53" s="31">
        <f>SUM(G53:M53)</f>
        <v>538</v>
      </c>
    </row>
    <row r="54" spans="1:5" ht="12.75">
      <c r="A54" s="39" t="s">
        <v>105</v>
      </c>
      <c r="B54" s="38"/>
      <c r="C54" s="5"/>
      <c r="D54" s="5"/>
      <c r="E54" s="5"/>
    </row>
    <row r="55" spans="3:14" ht="18" customHeight="1">
      <c r="C55" s="5"/>
      <c r="D55" s="59" t="s">
        <v>61</v>
      </c>
      <c r="E55" s="60"/>
      <c r="F55" s="61"/>
      <c r="G55" s="47" t="s">
        <v>53</v>
      </c>
      <c r="H55" s="48"/>
      <c r="I55" s="49"/>
      <c r="J55" s="33"/>
      <c r="K55" s="41" t="s">
        <v>54</v>
      </c>
      <c r="L55" s="42"/>
      <c r="M55" s="43"/>
      <c r="N55" s="35" t="s">
        <v>58</v>
      </c>
    </row>
    <row r="56" spans="1:14" ht="17.25">
      <c r="A56" s="1"/>
      <c r="B56" s="1"/>
      <c r="C56" s="1"/>
      <c r="D56" s="56" t="s">
        <v>60</v>
      </c>
      <c r="E56" s="57"/>
      <c r="F56" s="58"/>
      <c r="G56" s="50">
        <f>G53+H53+I53</f>
        <v>285</v>
      </c>
      <c r="H56" s="51"/>
      <c r="I56" s="52"/>
      <c r="J56" s="34"/>
      <c r="K56" s="44">
        <f>K53+L53+M53</f>
        <v>249</v>
      </c>
      <c r="L56" s="45"/>
      <c r="M56" s="46"/>
      <c r="N56" s="36">
        <f>G56+K56</f>
        <v>534</v>
      </c>
    </row>
    <row r="57" spans="1:12" ht="12.75">
      <c r="A57" s="17"/>
      <c r="B57" s="17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3" ht="12.75">
      <c r="A58" s="53" t="s">
        <v>62</v>
      </c>
      <c r="B58" s="54"/>
      <c r="C58" s="54"/>
      <c r="D58" s="54"/>
      <c r="E58" s="54"/>
      <c r="F58" s="54"/>
      <c r="G58" s="54"/>
      <c r="H58" s="54"/>
      <c r="I58" s="54"/>
      <c r="J58" s="19"/>
      <c r="K58" s="19"/>
      <c r="L58" s="19"/>
      <c r="M58" s="3"/>
    </row>
    <row r="59" spans="1:13" ht="12.75">
      <c r="A59" s="7"/>
      <c r="B59" s="7"/>
      <c r="C59" s="4"/>
      <c r="D59" s="7"/>
      <c r="E59" s="7"/>
      <c r="F59" s="7"/>
      <c r="G59" s="18"/>
      <c r="H59" s="7"/>
      <c r="I59" s="7"/>
      <c r="J59" s="7"/>
      <c r="K59" s="7"/>
      <c r="L59" s="18"/>
      <c r="M59" s="3"/>
    </row>
    <row r="60" spans="1:13" ht="12.75">
      <c r="A60" s="7"/>
      <c r="B60" s="7"/>
      <c r="C60" s="18"/>
      <c r="D60" s="7"/>
      <c r="E60" s="7"/>
      <c r="F60" s="7"/>
      <c r="G60" s="18"/>
      <c r="H60" s="7"/>
      <c r="I60" s="7"/>
      <c r="J60" s="7"/>
      <c r="K60" s="7"/>
      <c r="L60" s="18"/>
      <c r="M60" s="3"/>
    </row>
    <row r="61" spans="1:13" ht="12.75">
      <c r="A61" s="7"/>
      <c r="B61" s="7"/>
      <c r="C61" s="18"/>
      <c r="D61" s="7"/>
      <c r="E61" s="7"/>
      <c r="F61" s="7"/>
      <c r="G61" s="7"/>
      <c r="H61" s="7"/>
      <c r="I61" s="7"/>
      <c r="J61" s="7"/>
      <c r="K61" s="7"/>
      <c r="L61" s="18"/>
      <c r="M61" s="3"/>
    </row>
    <row r="62" spans="1:13" ht="12.75">
      <c r="A62" s="7"/>
      <c r="B62" s="7"/>
      <c r="C62" s="18"/>
      <c r="D62" s="7"/>
      <c r="E62" s="7"/>
      <c r="F62" s="7"/>
      <c r="G62" s="18"/>
      <c r="H62" s="7"/>
      <c r="I62" s="7"/>
      <c r="J62" s="7"/>
      <c r="K62" s="7"/>
      <c r="L62" s="18"/>
      <c r="M62" s="3"/>
    </row>
    <row r="63" spans="1:13" ht="12.75">
      <c r="A63" s="3"/>
      <c r="B63" s="3"/>
      <c r="C63" s="3"/>
      <c r="D63" s="55"/>
      <c r="E63" s="55"/>
      <c r="F63" s="55"/>
      <c r="G63" s="3"/>
      <c r="H63" s="3"/>
      <c r="I63" s="3"/>
      <c r="J63" s="3"/>
      <c r="K63" s="3"/>
      <c r="L63" s="3"/>
      <c r="M63" s="3"/>
    </row>
    <row r="64" spans="1:13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</sheetData>
  <mergeCells count="8">
    <mergeCell ref="A58:I58"/>
    <mergeCell ref="D63:F63"/>
    <mergeCell ref="D56:F56"/>
    <mergeCell ref="D55:F55"/>
    <mergeCell ref="K55:M55"/>
    <mergeCell ref="K56:M56"/>
    <mergeCell ref="G55:I55"/>
    <mergeCell ref="G56:I56"/>
  </mergeCells>
  <conditionalFormatting sqref="A52">
    <cfRule type="expression" priority="1" dxfId="0" stopIfTrue="1">
      <formula>"C2-D2&gt;4"</formula>
    </cfRule>
    <cfRule type="expression" priority="2" dxfId="1" stopIfTrue="1">
      <formula>D52-C52&gt;4</formula>
    </cfRule>
  </conditionalFormatting>
  <conditionalFormatting sqref="A2:A51">
    <cfRule type="expression" priority="3" dxfId="0" stopIfTrue="1">
      <formula>C2-D2&gt;4</formula>
    </cfRule>
    <cfRule type="expression" priority="4" dxfId="1" stopIfTrue="1">
      <formula>D2-C2&gt;4</formula>
    </cfRule>
  </conditionalFormatting>
  <printOptions/>
  <pageMargins left="0.25" right="0" top="0.25" bottom="0.25" header="0" footer="0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Votemaster</dc:creator>
  <cp:keywords/>
  <dc:description/>
  <cp:lastModifiedBy>ast</cp:lastModifiedBy>
  <cp:lastPrinted>2004-07-24T08:40:41Z</cp:lastPrinted>
  <dcterms:created xsi:type="dcterms:W3CDTF">2004-05-24T16:05:44Z</dcterms:created>
  <dcterms:modified xsi:type="dcterms:W3CDTF">2004-07-24T16:20:43Z</dcterms:modified>
  <cp:category/>
  <cp:version/>
  <cp:contentType/>
  <cp:contentStatus/>
</cp:coreProperties>
</file>