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84" windowWidth="9000" windowHeight="13692" activeTab="0"/>
  </bookViews>
  <sheets>
    <sheet name="nov04" sheetId="1" r:id="rId1"/>
  </sheets>
  <definedNames>
    <definedName name="_xlnm.Print_Area" localSheetId="0">'nov04'!$A$1:$N$58</definedName>
    <definedName name="TABLE" localSheetId="0">'nov04'!$A$1:$H$51</definedName>
  </definedNames>
  <calcPr fullCalcOnLoad="1"/>
</workbook>
</file>

<file path=xl/sharedStrings.xml><?xml version="1.0" encoding="utf-8"?>
<sst xmlns="http://schemas.openxmlformats.org/spreadsheetml/2006/main" count="73" uniqueCount="68">
  <si>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</si>
  <si>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</si>
  <si>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</si>
  <si>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</si>
  <si>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</si>
  <si>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</si>
  <si>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</si>
  <si>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</si>
  <si>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</si>
  <si>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</si>
  <si>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</si>
  <si>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</si>
  <si>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</si>
  <si>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</si>
  <si>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</si>
  <si>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</si>
  <si>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</si>
  <si>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</si>
  <si>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</si>
  <si>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</si>
  <si>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</si>
  <si>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</si>
  <si>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</si>
  <si>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</si>
  <si>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</si>
  <si>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</si>
  <si>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</si>
  <si>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</si>
  <si>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</si>
  <si>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</si>
  <si>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</si>
  <si>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</si>
  <si>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</si>
  <si>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</si>
  <si>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</si>
  <si>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</si>
  <si>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</si>
  <si>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</si>
  <si>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</si>
  <si>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</si>
  <si>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</si>
  <si>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</si>
  <si>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</si>
  <si>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</si>
  <si>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</si>
  <si>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</si>
  <si>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</si>
  <si>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</si>
  <si>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</si>
  <si>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</si>
  <si>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</si>
  <si>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</si>
  <si>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</si>
  <si>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</si>
  <si>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</si>
  <si>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</si>
  <si>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</si>
  <si>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</si>
  <si>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</si>
  <si>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</si>
  <si>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</si>
  <si>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</si>
  <si>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</si>
  <si>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</si>
  <si>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</si>
  <si>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</si>
  <si>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% Reporting</t>
  </si>
  <si>
    <t>Updated Nov. 05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</si>
</sst>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  <numFmt numFmtId="179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 applyAlignment="1">
      <alignment wrapText="1"/>
    </xf>
    <xf numFmtId="1" fontId="1" fillId="5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9" borderId="1" xfId="0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 wrapText="1"/>
    </xf>
    <xf numFmtId="49" fontId="3" fillId="9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1" borderId="2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1" fontId="9" fillId="11" borderId="5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2" borderId="1" xfId="0" applyNumberFormat="1" applyFill="1" applyBorder="1" applyAlignment="1">
      <alignment horizontal="left"/>
    </xf>
    <xf numFmtId="178" fontId="0" fillId="0" borderId="0" xfId="0" applyNumberFormat="1" applyBorder="1" applyAlignment="1">
      <alignment horizontal="left"/>
    </xf>
    <xf numFmtId="178" fontId="3" fillId="9" borderId="1" xfId="0" applyNumberFormat="1" applyFont="1" applyFill="1" applyBorder="1" applyAlignment="1">
      <alignment horizontal="center" wrapText="1"/>
    </xf>
    <xf numFmtId="178" fontId="0" fillId="10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1" fillId="11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  <xf numFmtId="179" fontId="0" fillId="13" borderId="1" xfId="0" applyNumberFormat="1" applyFill="1" applyBorder="1" applyAlignment="1">
      <alignment/>
    </xf>
    <xf numFmtId="179" fontId="0" fillId="13" borderId="1" xfId="0" applyNumberFormat="1" applyFill="1" applyBorder="1" applyAlignment="1">
      <alignment horizontal="right"/>
    </xf>
    <xf numFmtId="179" fontId="0" fillId="14" borderId="1" xfId="0" applyNumberFormat="1" applyFill="1" applyBorder="1" applyAlignment="1">
      <alignment/>
    </xf>
    <xf numFmtId="179" fontId="0" fillId="14" borderId="1" xfId="0" applyNumberFormat="1" applyFill="1" applyBorder="1" applyAlignment="1">
      <alignment horizontal="right"/>
    </xf>
    <xf numFmtId="178" fontId="0" fillId="13" borderId="6" xfId="0" applyNumberFormat="1" applyFont="1" applyFill="1" applyBorder="1" applyAlignment="1">
      <alignment horizontal="center"/>
    </xf>
    <xf numFmtId="178" fontId="0" fillId="13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1" borderId="3" xfId="0" applyNumberFormat="1" applyFont="1" applyFill="1" applyBorder="1" applyAlignment="1">
      <alignment horizontal="center" vertical="center"/>
    </xf>
    <xf numFmtId="178" fontId="4" fillId="11" borderId="7" xfId="0" applyNumberFormat="1" applyFont="1" applyFill="1" applyBorder="1" applyAlignment="1">
      <alignment horizontal="center" vertical="center"/>
    </xf>
    <xf numFmtId="178" fontId="4" fillId="11" borderId="8" xfId="0" applyNumberFormat="1" applyFont="1" applyFill="1" applyBorder="1" applyAlignment="1">
      <alignment horizontal="center" vertical="center"/>
    </xf>
    <xf numFmtId="178" fontId="4" fillId="11" borderId="2" xfId="0" applyNumberFormat="1" applyFont="1" applyFill="1" applyBorder="1" applyAlignment="1">
      <alignment horizontal="center" vertical="center"/>
    </xf>
    <xf numFmtId="178" fontId="4" fillId="11" borderId="9" xfId="0" applyNumberFormat="1" applyFont="1" applyFill="1" applyBorder="1" applyAlignment="1">
      <alignment horizontal="center" vertical="center"/>
    </xf>
    <xf numFmtId="178" fontId="4" fillId="11" borderId="10" xfId="0" applyNumberFormat="1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1" fontId="8" fillId="11" borderId="3" xfId="0" applyNumberFormat="1" applyFont="1" applyFill="1" applyBorder="1" applyAlignment="1">
      <alignment horizontal="center" vertical="center"/>
    </xf>
    <xf numFmtId="1" fontId="8" fillId="11" borderId="7" xfId="0" applyNumberFormat="1" applyFont="1" applyFill="1" applyBorder="1" applyAlignment="1">
      <alignment horizontal="center" vertical="center"/>
    </xf>
    <xf numFmtId="1" fontId="8" fillId="11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S30" sqref="S30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4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4.421875" style="0" customWidth="1"/>
  </cols>
  <sheetData>
    <row r="1" spans="1:14" ht="14.25" customHeight="1">
      <c r="A1" s="18" t="s">
        <v>51</v>
      </c>
      <c r="B1" s="18" t="s">
        <v>52</v>
      </c>
      <c r="C1" s="18" t="s">
        <v>53</v>
      </c>
      <c r="D1" s="18" t="s">
        <v>54</v>
      </c>
      <c r="E1" s="18" t="s">
        <v>55</v>
      </c>
      <c r="F1" s="32" t="s">
        <v>56</v>
      </c>
      <c r="G1" s="28" t="s">
        <v>65</v>
      </c>
      <c r="H1" s="19" t="s">
        <v>59</v>
      </c>
      <c r="I1" s="20" t="s">
        <v>57</v>
      </c>
      <c r="J1" s="18" t="s">
        <v>64</v>
      </c>
      <c r="K1" s="20" t="s">
        <v>57</v>
      </c>
      <c r="L1" s="20" t="s">
        <v>59</v>
      </c>
      <c r="M1" s="28" t="s">
        <v>65</v>
      </c>
      <c r="N1" s="18" t="s">
        <v>66</v>
      </c>
    </row>
    <row r="2" spans="1:14" ht="12.75">
      <c r="A2" s="21" t="s">
        <v>0</v>
      </c>
      <c r="B2" s="7">
        <v>9</v>
      </c>
      <c r="C2" s="43">
        <v>36.8</v>
      </c>
      <c r="D2" s="43">
        <v>62.5</v>
      </c>
      <c r="E2" s="43">
        <v>0.36</v>
      </c>
      <c r="F2" s="33"/>
      <c r="G2" s="8">
        <f aca="true" t="shared" si="0" ref="G2:G32">IF(C2-D2&gt;=10,B2,"")</f>
      </c>
      <c r="H2" s="9">
        <f aca="true" t="shared" si="1" ref="H2:H32">IF(AND(C2-D2&lt;10,C2-D2&gt;=5),B2,"")</f>
      </c>
      <c r="I2" s="10">
        <f aca="true" t="shared" si="2" ref="I2:I32">IF(AND(C2-D2&lt;5,C2-D2&gt;0),B2,"")</f>
      </c>
      <c r="J2" s="23">
        <f aca="true" t="shared" si="3" ref="J2:J32">IF(C2=D2,B2,"")</f>
      </c>
      <c r="K2" s="13">
        <f aca="true" t="shared" si="4" ref="K2:K32">IF(AND(D2-C2&lt;5,D2-C2&gt;0),B2,"")</f>
      </c>
      <c r="L2" s="12">
        <f aca="true" t="shared" si="5" ref="L2:L32">IF(AND(D2-C2&lt;10,D2-C2&gt;=5),B2,"")</f>
      </c>
      <c r="M2" s="11">
        <f aca="true" t="shared" si="6" ref="M2:M32">IF(D2-C2&gt;=10,B2,"")</f>
        <v>9</v>
      </c>
      <c r="N2" s="42"/>
    </row>
    <row r="3" spans="1:14" ht="12.75">
      <c r="A3" s="21" t="s">
        <v>1</v>
      </c>
      <c r="B3" s="7">
        <v>3</v>
      </c>
      <c r="C3" s="43">
        <v>35</v>
      </c>
      <c r="D3" s="43">
        <v>61.9</v>
      </c>
      <c r="E3" s="43">
        <v>1.59</v>
      </c>
      <c r="F3" s="33"/>
      <c r="G3" s="8">
        <f t="shared" si="0"/>
      </c>
      <c r="H3" s="9">
        <f t="shared" si="1"/>
      </c>
      <c r="I3" s="10">
        <f t="shared" si="2"/>
      </c>
      <c r="J3" s="23">
        <f t="shared" si="3"/>
      </c>
      <c r="K3" s="13">
        <f t="shared" si="4"/>
      </c>
      <c r="L3" s="12">
        <f t="shared" si="5"/>
      </c>
      <c r="M3" s="11">
        <f t="shared" si="6"/>
        <v>3</v>
      </c>
      <c r="N3" s="42"/>
    </row>
    <row r="4" spans="1:14" ht="12.75">
      <c r="A4" s="21" t="s">
        <v>2</v>
      </c>
      <c r="B4" s="7">
        <v>10</v>
      </c>
      <c r="C4" s="43">
        <v>44.5</v>
      </c>
      <c r="D4" s="43">
        <v>54.9</v>
      </c>
      <c r="E4" s="45"/>
      <c r="F4" s="33"/>
      <c r="G4" s="8">
        <f t="shared" si="0"/>
      </c>
      <c r="H4" s="9">
        <f t="shared" si="1"/>
      </c>
      <c r="I4" s="10">
        <f t="shared" si="2"/>
      </c>
      <c r="J4" s="23">
        <f t="shared" si="3"/>
      </c>
      <c r="K4" s="13">
        <f t="shared" si="4"/>
      </c>
      <c r="L4" s="12">
        <f t="shared" si="5"/>
      </c>
      <c r="M4" s="11">
        <f t="shared" si="6"/>
        <v>10</v>
      </c>
      <c r="N4" s="42"/>
    </row>
    <row r="5" spans="1:14" ht="12.75">
      <c r="A5" s="21" t="s">
        <v>3</v>
      </c>
      <c r="B5" s="7">
        <v>6</v>
      </c>
      <c r="C5" s="43">
        <v>44.5</v>
      </c>
      <c r="D5" s="43">
        <v>54.3</v>
      </c>
      <c r="E5" s="43">
        <v>0.58</v>
      </c>
      <c r="F5" s="33"/>
      <c r="G5" s="8">
        <f t="shared" si="0"/>
      </c>
      <c r="H5" s="9">
        <f t="shared" si="1"/>
      </c>
      <c r="I5" s="10">
        <f t="shared" si="2"/>
      </c>
      <c r="J5" s="23">
        <f t="shared" si="3"/>
      </c>
      <c r="K5" s="13">
        <f t="shared" si="4"/>
      </c>
      <c r="L5" s="12">
        <f t="shared" si="5"/>
        <v>6</v>
      </c>
      <c r="M5" s="11">
        <f t="shared" si="6"/>
      </c>
      <c r="N5" s="42"/>
    </row>
    <row r="6" spans="1:14" ht="12.75">
      <c r="A6" s="21" t="s">
        <v>4</v>
      </c>
      <c r="B6" s="7">
        <v>55</v>
      </c>
      <c r="C6" s="43">
        <v>54.6</v>
      </c>
      <c r="D6" s="43">
        <v>44.3</v>
      </c>
      <c r="E6" s="45"/>
      <c r="F6" s="33"/>
      <c r="G6" s="8">
        <f t="shared" si="0"/>
        <v>55</v>
      </c>
      <c r="H6" s="9">
        <f t="shared" si="1"/>
      </c>
      <c r="I6" s="10">
        <f t="shared" si="2"/>
      </c>
      <c r="J6" s="23">
        <f t="shared" si="3"/>
      </c>
      <c r="K6" s="13">
        <f t="shared" si="4"/>
      </c>
      <c r="L6" s="12">
        <f t="shared" si="5"/>
      </c>
      <c r="M6" s="11">
        <f t="shared" si="6"/>
      </c>
      <c r="N6" s="42"/>
    </row>
    <row r="7" spans="1:14" ht="12.75">
      <c r="A7" s="21" t="s">
        <v>5</v>
      </c>
      <c r="B7" s="7">
        <v>9</v>
      </c>
      <c r="C7" s="44">
        <v>46.3</v>
      </c>
      <c r="D7" s="44">
        <v>52.5</v>
      </c>
      <c r="E7" s="44">
        <v>0.59</v>
      </c>
      <c r="F7" s="33"/>
      <c r="G7" s="8">
        <f t="shared" si="0"/>
      </c>
      <c r="H7" s="9">
        <f t="shared" si="1"/>
      </c>
      <c r="I7" s="10">
        <f t="shared" si="2"/>
      </c>
      <c r="J7" s="23">
        <f t="shared" si="3"/>
      </c>
      <c r="K7" s="13">
        <f t="shared" si="4"/>
      </c>
      <c r="L7" s="12">
        <f t="shared" si="5"/>
        <v>9</v>
      </c>
      <c r="M7" s="11">
        <f t="shared" si="6"/>
      </c>
      <c r="N7" s="42"/>
    </row>
    <row r="8" spans="1:14" ht="12.75">
      <c r="A8" s="21" t="s">
        <v>6</v>
      </c>
      <c r="B8" s="7">
        <v>7</v>
      </c>
      <c r="C8" s="44">
        <v>54.3</v>
      </c>
      <c r="D8" s="44">
        <v>44</v>
      </c>
      <c r="E8" s="44">
        <v>0.81</v>
      </c>
      <c r="F8" s="33"/>
      <c r="G8" s="8">
        <f t="shared" si="0"/>
        <v>7</v>
      </c>
      <c r="H8" s="9">
        <f t="shared" si="1"/>
      </c>
      <c r="I8" s="10">
        <f t="shared" si="2"/>
      </c>
      <c r="J8" s="23">
        <f t="shared" si="3"/>
      </c>
      <c r="K8" s="13">
        <f t="shared" si="4"/>
      </c>
      <c r="L8" s="12">
        <f t="shared" si="5"/>
      </c>
      <c r="M8" s="11">
        <f t="shared" si="6"/>
      </c>
      <c r="N8" s="42"/>
    </row>
    <row r="9" spans="1:14" ht="12.75">
      <c r="A9" s="21" t="s">
        <v>7</v>
      </c>
      <c r="B9" s="7">
        <v>3</v>
      </c>
      <c r="C9" s="44">
        <v>53.3</v>
      </c>
      <c r="D9" s="44">
        <v>45.8</v>
      </c>
      <c r="E9" s="44">
        <v>0.57</v>
      </c>
      <c r="F9" s="33"/>
      <c r="G9" s="8">
        <f t="shared" si="0"/>
      </c>
      <c r="H9" s="9">
        <f t="shared" si="1"/>
        <v>3</v>
      </c>
      <c r="I9" s="10">
        <f t="shared" si="2"/>
      </c>
      <c r="J9" s="23">
        <f t="shared" si="3"/>
      </c>
      <c r="K9" s="13">
        <f t="shared" si="4"/>
      </c>
      <c r="L9" s="12">
        <f t="shared" si="5"/>
      </c>
      <c r="M9" s="11">
        <f t="shared" si="6"/>
      </c>
      <c r="N9" s="42"/>
    </row>
    <row r="10" spans="1:14" ht="12.75">
      <c r="A10" s="21" t="s">
        <v>50</v>
      </c>
      <c r="B10" s="7">
        <v>3</v>
      </c>
      <c r="C10" s="44">
        <v>89.5</v>
      </c>
      <c r="D10" s="44">
        <v>9.3</v>
      </c>
      <c r="E10" s="44">
        <v>0.64</v>
      </c>
      <c r="F10" s="33"/>
      <c r="G10" s="8">
        <f t="shared" si="0"/>
        <v>3</v>
      </c>
      <c r="H10" s="9">
        <f t="shared" si="1"/>
      </c>
      <c r="I10" s="10">
        <f t="shared" si="2"/>
      </c>
      <c r="J10" s="23">
        <f t="shared" si="3"/>
      </c>
      <c r="K10" s="13">
        <f t="shared" si="4"/>
      </c>
      <c r="L10" s="12">
        <f t="shared" si="5"/>
      </c>
      <c r="M10" s="11">
        <f t="shared" si="6"/>
      </c>
      <c r="N10" s="42"/>
    </row>
    <row r="11" spans="1:14" ht="12.75">
      <c r="A11" s="21" t="s">
        <v>8</v>
      </c>
      <c r="B11" s="7">
        <v>27</v>
      </c>
      <c r="C11" s="44">
        <v>47.1</v>
      </c>
      <c r="D11" s="44">
        <v>52.1</v>
      </c>
      <c r="E11" s="44">
        <v>0.43</v>
      </c>
      <c r="F11" s="33"/>
      <c r="G11" s="8">
        <f t="shared" si="0"/>
      </c>
      <c r="H11" s="9">
        <f t="shared" si="1"/>
      </c>
      <c r="I11" s="10">
        <f t="shared" si="2"/>
      </c>
      <c r="J11" s="23">
        <f t="shared" si="3"/>
      </c>
      <c r="K11" s="13">
        <f t="shared" si="4"/>
      </c>
      <c r="L11" s="12">
        <f t="shared" si="5"/>
        <v>27</v>
      </c>
      <c r="M11" s="11">
        <f t="shared" si="6"/>
      </c>
      <c r="N11" s="42"/>
    </row>
    <row r="12" spans="1:14" ht="12.75">
      <c r="A12" s="21" t="s">
        <v>9</v>
      </c>
      <c r="B12" s="7">
        <v>15</v>
      </c>
      <c r="C12" s="44">
        <v>41.4</v>
      </c>
      <c r="D12" s="44">
        <v>58.1</v>
      </c>
      <c r="E12" s="46"/>
      <c r="F12" s="33"/>
      <c r="G12" s="8">
        <f t="shared" si="0"/>
      </c>
      <c r="H12" s="9">
        <f t="shared" si="1"/>
      </c>
      <c r="I12" s="10">
        <f t="shared" si="2"/>
      </c>
      <c r="J12" s="23">
        <f t="shared" si="3"/>
      </c>
      <c r="K12" s="13">
        <f t="shared" si="4"/>
      </c>
      <c r="L12" s="12">
        <f t="shared" si="5"/>
      </c>
      <c r="M12" s="11">
        <f t="shared" si="6"/>
        <v>15</v>
      </c>
      <c r="N12" s="42"/>
    </row>
    <row r="13" spans="1:14" ht="12.75">
      <c r="A13" s="21" t="s">
        <v>10</v>
      </c>
      <c r="B13" s="7">
        <v>4</v>
      </c>
      <c r="C13" s="44">
        <v>54</v>
      </c>
      <c r="D13" s="44">
        <v>45.3</v>
      </c>
      <c r="E13" s="46"/>
      <c r="F13" s="33"/>
      <c r="G13" s="8">
        <f t="shared" si="0"/>
      </c>
      <c r="H13" s="9">
        <f t="shared" si="1"/>
        <v>4</v>
      </c>
      <c r="I13" s="10">
        <f t="shared" si="2"/>
      </c>
      <c r="J13" s="23">
        <f t="shared" si="3"/>
      </c>
      <c r="K13" s="13">
        <f t="shared" si="4"/>
      </c>
      <c r="L13" s="12">
        <f t="shared" si="5"/>
      </c>
      <c r="M13" s="11">
        <f t="shared" si="6"/>
      </c>
      <c r="N13" s="42"/>
    </row>
    <row r="14" spans="1:14" ht="12.75">
      <c r="A14" s="21" t="s">
        <v>11</v>
      </c>
      <c r="B14" s="7">
        <v>4</v>
      </c>
      <c r="C14" s="44">
        <v>30.4</v>
      </c>
      <c r="D14" s="44">
        <v>68.5</v>
      </c>
      <c r="E14" s="46"/>
      <c r="F14" s="33"/>
      <c r="G14" s="8">
        <f t="shared" si="0"/>
      </c>
      <c r="H14" s="9">
        <f t="shared" si="1"/>
      </c>
      <c r="I14" s="10">
        <f t="shared" si="2"/>
      </c>
      <c r="J14" s="23">
        <f t="shared" si="3"/>
      </c>
      <c r="K14" s="13">
        <f t="shared" si="4"/>
      </c>
      <c r="L14" s="12">
        <f t="shared" si="5"/>
      </c>
      <c r="M14" s="11">
        <f t="shared" si="6"/>
        <v>4</v>
      </c>
      <c r="N14" s="42"/>
    </row>
    <row r="15" spans="1:14" ht="12.75">
      <c r="A15" s="21" t="s">
        <v>12</v>
      </c>
      <c r="B15" s="7">
        <v>21</v>
      </c>
      <c r="C15" s="44">
        <v>54.7</v>
      </c>
      <c r="D15" s="44">
        <v>44.7</v>
      </c>
      <c r="E15" s="46"/>
      <c r="F15" s="33"/>
      <c r="G15" s="8">
        <f t="shared" si="0"/>
        <v>21</v>
      </c>
      <c r="H15" s="9">
        <f t="shared" si="1"/>
      </c>
      <c r="I15" s="10">
        <f t="shared" si="2"/>
      </c>
      <c r="J15" s="23">
        <f t="shared" si="3"/>
      </c>
      <c r="K15" s="13">
        <f t="shared" si="4"/>
      </c>
      <c r="L15" s="12">
        <f t="shared" si="5"/>
      </c>
      <c r="M15" s="11">
        <f t="shared" si="6"/>
      </c>
      <c r="N15" s="42"/>
    </row>
    <row r="16" spans="1:14" ht="12.75">
      <c r="A16" s="21" t="s">
        <v>13</v>
      </c>
      <c r="B16" s="7">
        <v>11</v>
      </c>
      <c r="C16" s="44">
        <v>39.2</v>
      </c>
      <c r="D16" s="44">
        <v>60.1</v>
      </c>
      <c r="E16" s="46"/>
      <c r="F16" s="33"/>
      <c r="G16" s="8">
        <f t="shared" si="0"/>
      </c>
      <c r="H16" s="9">
        <f t="shared" si="1"/>
      </c>
      <c r="I16" s="10">
        <f t="shared" si="2"/>
      </c>
      <c r="J16" s="23">
        <f t="shared" si="3"/>
      </c>
      <c r="K16" s="13">
        <f t="shared" si="4"/>
      </c>
      <c r="L16" s="12">
        <f t="shared" si="5"/>
      </c>
      <c r="M16" s="11">
        <f t="shared" si="6"/>
        <v>11</v>
      </c>
      <c r="N16" s="42"/>
    </row>
    <row r="17" spans="1:14" ht="12.75">
      <c r="A17" s="21" t="s">
        <v>14</v>
      </c>
      <c r="B17" s="7">
        <v>7</v>
      </c>
      <c r="C17" s="44">
        <v>49.2</v>
      </c>
      <c r="D17" s="44">
        <v>50.1</v>
      </c>
      <c r="E17" s="44">
        <v>0.4</v>
      </c>
      <c r="F17" s="33"/>
      <c r="G17" s="8">
        <f>IF(C17-D17&gt;=10,B17,"")</f>
      </c>
      <c r="H17" s="9">
        <f>IF(AND(C17-D17&lt;10,C17-D17&gt;=5),B17,"")</f>
      </c>
      <c r="I17" s="10">
        <f>IF(AND(C17-D17&lt;5,C17-D17&gt;0),B17,"")</f>
      </c>
      <c r="J17" s="23">
        <f>IF(C17=D17,B17,"")</f>
      </c>
      <c r="K17" s="13">
        <f>IF(AND(D17-C17&lt;5,D17-C17&gt;0),B17,"")</f>
        <v>7</v>
      </c>
      <c r="L17" s="12">
        <f>IF(AND(D17-C17&lt;10,D17-C17&gt;=5),B17,"")</f>
      </c>
      <c r="M17" s="11">
        <f>IF(D17-C17&gt;=10,B17,"")</f>
      </c>
      <c r="N17" s="42"/>
    </row>
    <row r="18" spans="1:14" ht="12.75">
      <c r="A18" s="21" t="s">
        <v>15</v>
      </c>
      <c r="B18" s="7">
        <v>6</v>
      </c>
      <c r="C18" s="44">
        <v>36.5</v>
      </c>
      <c r="D18" s="44">
        <v>62.2</v>
      </c>
      <c r="E18" s="44">
        <v>0.78</v>
      </c>
      <c r="F18" s="33"/>
      <c r="G18" s="8">
        <f t="shared" si="0"/>
      </c>
      <c r="H18" s="9">
        <f t="shared" si="1"/>
      </c>
      <c r="I18" s="10">
        <f t="shared" si="2"/>
      </c>
      <c r="J18" s="23">
        <f t="shared" si="3"/>
      </c>
      <c r="K18" s="13">
        <f t="shared" si="4"/>
      </c>
      <c r="L18" s="12">
        <f t="shared" si="5"/>
      </c>
      <c r="M18" s="11">
        <f t="shared" si="6"/>
        <v>6</v>
      </c>
      <c r="N18" s="42"/>
    </row>
    <row r="19" spans="1:14" ht="12.75">
      <c r="A19" s="21" t="s">
        <v>16</v>
      </c>
      <c r="B19" s="7">
        <v>8</v>
      </c>
      <c r="C19" s="44">
        <v>39.7</v>
      </c>
      <c r="D19" s="44">
        <v>59.5</v>
      </c>
      <c r="E19" s="44">
        <v>0.5</v>
      </c>
      <c r="F19" s="33"/>
      <c r="G19" s="8">
        <f t="shared" si="0"/>
      </c>
      <c r="H19" s="9">
        <f t="shared" si="1"/>
      </c>
      <c r="I19" s="10">
        <f t="shared" si="2"/>
      </c>
      <c r="J19" s="23">
        <f t="shared" si="3"/>
      </c>
      <c r="K19" s="13">
        <f t="shared" si="4"/>
      </c>
      <c r="L19" s="12">
        <f t="shared" si="5"/>
      </c>
      <c r="M19" s="11">
        <f t="shared" si="6"/>
        <v>8</v>
      </c>
      <c r="N19" s="42"/>
    </row>
    <row r="20" spans="1:14" ht="12.75">
      <c r="A20" s="21" t="s">
        <v>17</v>
      </c>
      <c r="B20" s="7">
        <v>9</v>
      </c>
      <c r="C20" s="44">
        <v>42.2</v>
      </c>
      <c r="D20" s="44">
        <v>56.8</v>
      </c>
      <c r="E20" s="44">
        <v>0.4</v>
      </c>
      <c r="F20" s="33"/>
      <c r="G20" s="8">
        <f t="shared" si="0"/>
      </c>
      <c r="H20" s="9">
        <f t="shared" si="1"/>
      </c>
      <c r="I20" s="10">
        <f t="shared" si="2"/>
      </c>
      <c r="J20" s="23">
        <f t="shared" si="3"/>
      </c>
      <c r="K20" s="13">
        <f t="shared" si="4"/>
      </c>
      <c r="L20" s="12">
        <f t="shared" si="5"/>
      </c>
      <c r="M20" s="11">
        <f t="shared" si="6"/>
        <v>9</v>
      </c>
      <c r="N20" s="42"/>
    </row>
    <row r="21" spans="1:14" ht="12.75">
      <c r="A21" s="21" t="s">
        <v>18</v>
      </c>
      <c r="B21" s="7">
        <v>4</v>
      </c>
      <c r="C21" s="44">
        <v>53.1</v>
      </c>
      <c r="D21" s="44">
        <v>45</v>
      </c>
      <c r="E21" s="44">
        <v>1.1</v>
      </c>
      <c r="F21" s="33"/>
      <c r="G21" s="8">
        <f t="shared" si="0"/>
      </c>
      <c r="H21" s="9">
        <f t="shared" si="1"/>
        <v>4</v>
      </c>
      <c r="I21" s="10">
        <f t="shared" si="2"/>
      </c>
      <c r="J21" s="23">
        <f t="shared" si="3"/>
      </c>
      <c r="K21" s="13">
        <f t="shared" si="4"/>
      </c>
      <c r="L21" s="12">
        <f t="shared" si="5"/>
      </c>
      <c r="M21" s="11">
        <f t="shared" si="6"/>
      </c>
      <c r="N21" s="42"/>
    </row>
    <row r="22" spans="1:14" ht="12.75">
      <c r="A22" s="21" t="s">
        <v>19</v>
      </c>
      <c r="B22" s="7">
        <v>10</v>
      </c>
      <c r="C22" s="44">
        <v>55.7</v>
      </c>
      <c r="D22" s="44">
        <v>43.3</v>
      </c>
      <c r="E22" s="44">
        <v>0.5</v>
      </c>
      <c r="F22" s="33"/>
      <c r="G22" s="8">
        <f t="shared" si="0"/>
        <v>10</v>
      </c>
      <c r="H22" s="9">
        <f t="shared" si="1"/>
      </c>
      <c r="I22" s="10">
        <f t="shared" si="2"/>
      </c>
      <c r="J22" s="23">
        <f t="shared" si="3"/>
      </c>
      <c r="K22" s="13">
        <f t="shared" si="4"/>
      </c>
      <c r="L22" s="12">
        <f t="shared" si="5"/>
      </c>
      <c r="M22" s="11">
        <f t="shared" si="6"/>
      </c>
      <c r="N22" s="42"/>
    </row>
    <row r="23" spans="1:14" ht="13.5" customHeight="1">
      <c r="A23" s="21" t="s">
        <v>20</v>
      </c>
      <c r="B23" s="7">
        <v>12</v>
      </c>
      <c r="C23" s="44">
        <v>62.1</v>
      </c>
      <c r="D23" s="44">
        <v>37</v>
      </c>
      <c r="E23" s="46"/>
      <c r="F23" s="33"/>
      <c r="G23" s="8">
        <f t="shared" si="0"/>
        <v>12</v>
      </c>
      <c r="H23" s="9">
        <f t="shared" si="1"/>
      </c>
      <c r="I23" s="10">
        <f t="shared" si="2"/>
      </c>
      <c r="J23" s="23">
        <f t="shared" si="3"/>
      </c>
      <c r="K23" s="13">
        <f t="shared" si="4"/>
      </c>
      <c r="L23" s="12">
        <f t="shared" si="5"/>
      </c>
      <c r="M23" s="11">
        <f t="shared" si="6"/>
      </c>
      <c r="N23" s="42"/>
    </row>
    <row r="24" spans="1:14" ht="12.75">
      <c r="A24" s="21" t="s">
        <v>21</v>
      </c>
      <c r="B24" s="7">
        <v>17</v>
      </c>
      <c r="C24" s="44">
        <v>51.2</v>
      </c>
      <c r="D24" s="44">
        <v>47.8</v>
      </c>
      <c r="E24" s="44">
        <v>0.5</v>
      </c>
      <c r="F24" s="33"/>
      <c r="G24" s="8">
        <f t="shared" si="0"/>
      </c>
      <c r="H24" s="9">
        <f t="shared" si="1"/>
      </c>
      <c r="I24" s="10">
        <f t="shared" si="2"/>
        <v>17</v>
      </c>
      <c r="J24" s="23">
        <f t="shared" si="3"/>
      </c>
      <c r="K24" s="13">
        <f t="shared" si="4"/>
      </c>
      <c r="L24" s="12">
        <f t="shared" si="5"/>
      </c>
      <c r="M24" s="11">
        <f t="shared" si="6"/>
      </c>
      <c r="N24" s="42"/>
    </row>
    <row r="25" spans="1:14" ht="12.75">
      <c r="A25" s="21" t="s">
        <v>22</v>
      </c>
      <c r="B25" s="7">
        <v>10</v>
      </c>
      <c r="C25" s="44">
        <v>51.1</v>
      </c>
      <c r="D25" s="44">
        <v>47.6</v>
      </c>
      <c r="E25" s="44">
        <v>0.7</v>
      </c>
      <c r="F25" s="33"/>
      <c r="G25" s="8">
        <f t="shared" si="0"/>
      </c>
      <c r="H25" s="9">
        <f t="shared" si="1"/>
      </c>
      <c r="I25" s="10">
        <f t="shared" si="2"/>
        <v>10</v>
      </c>
      <c r="J25" s="23">
        <f t="shared" si="3"/>
      </c>
      <c r="K25" s="13">
        <f t="shared" si="4"/>
      </c>
      <c r="L25" s="12">
        <f t="shared" si="5"/>
      </c>
      <c r="M25" s="11">
        <f t="shared" si="6"/>
      </c>
      <c r="N25" s="42"/>
    </row>
    <row r="26" spans="1:14" ht="12.75">
      <c r="A26" s="21" t="s">
        <v>23</v>
      </c>
      <c r="B26" s="7">
        <v>6</v>
      </c>
      <c r="C26" s="43">
        <v>39.5</v>
      </c>
      <c r="D26" s="43">
        <v>59.8</v>
      </c>
      <c r="E26" s="43">
        <v>0.3</v>
      </c>
      <c r="F26" s="33"/>
      <c r="G26" s="8">
        <f t="shared" si="0"/>
      </c>
      <c r="H26" s="9">
        <f t="shared" si="1"/>
      </c>
      <c r="I26" s="10">
        <f t="shared" si="2"/>
      </c>
      <c r="J26" s="23">
        <f t="shared" si="3"/>
      </c>
      <c r="K26" s="13">
        <f t="shared" si="4"/>
      </c>
      <c r="L26" s="12">
        <f t="shared" si="5"/>
      </c>
      <c r="M26" s="11">
        <f t="shared" si="6"/>
        <v>6</v>
      </c>
      <c r="N26" s="42"/>
    </row>
    <row r="27" spans="1:14" ht="12.75">
      <c r="A27" s="21" t="s">
        <v>24</v>
      </c>
      <c r="B27" s="7">
        <v>11</v>
      </c>
      <c r="C27" s="44">
        <v>46.1</v>
      </c>
      <c r="D27" s="44">
        <v>53.4</v>
      </c>
      <c r="E27" s="46"/>
      <c r="F27" s="33"/>
      <c r="G27" s="8">
        <f t="shared" si="0"/>
      </c>
      <c r="H27" s="9">
        <f t="shared" si="1"/>
      </c>
      <c r="I27" s="10">
        <f t="shared" si="2"/>
      </c>
      <c r="J27" s="23">
        <f t="shared" si="3"/>
      </c>
      <c r="K27" s="13">
        <f t="shared" si="4"/>
      </c>
      <c r="L27" s="12">
        <f t="shared" si="5"/>
        <v>11</v>
      </c>
      <c r="M27" s="11">
        <f t="shared" si="6"/>
      </c>
      <c r="N27" s="42"/>
    </row>
    <row r="28" spans="1:14" ht="12.75">
      <c r="A28" s="21" t="s">
        <v>25</v>
      </c>
      <c r="B28" s="7">
        <v>3</v>
      </c>
      <c r="C28" s="44">
        <v>38.4</v>
      </c>
      <c r="D28" s="44">
        <v>59.2</v>
      </c>
      <c r="E28" s="44">
        <v>1.4</v>
      </c>
      <c r="F28" s="33"/>
      <c r="G28" s="8">
        <f>IF(C28-D28&gt;=10,B28,"")</f>
      </c>
      <c r="H28" s="9">
        <f>IF(AND(C28-D28&lt;10,C28-D28&gt;=5),B28,"")</f>
      </c>
      <c r="I28" s="10">
        <f>IF(AND(C28-D28&lt;5,C28-D28&gt;0),B28,"")</f>
      </c>
      <c r="J28" s="23">
        <f>IF(C28=D28,B28,"")</f>
      </c>
      <c r="K28" s="13">
        <f>IF(AND(D28-C28&lt;5,D28-C28&gt;0),B28,"")</f>
      </c>
      <c r="L28" s="12">
        <f t="shared" si="5"/>
      </c>
      <c r="M28" s="11">
        <f t="shared" si="6"/>
        <v>3</v>
      </c>
      <c r="N28" s="42"/>
    </row>
    <row r="29" spans="1:14" ht="12.75">
      <c r="A29" s="21" t="s">
        <v>26</v>
      </c>
      <c r="B29" s="7">
        <v>5</v>
      </c>
      <c r="C29" s="44">
        <v>32.1</v>
      </c>
      <c r="D29" s="44">
        <v>66.6</v>
      </c>
      <c r="E29" s="44">
        <v>0.7</v>
      </c>
      <c r="F29" s="33"/>
      <c r="G29" s="8">
        <f t="shared" si="0"/>
      </c>
      <c r="H29" s="9">
        <f t="shared" si="1"/>
      </c>
      <c r="I29" s="10">
        <f t="shared" si="2"/>
      </c>
      <c r="J29" s="23">
        <f t="shared" si="3"/>
      </c>
      <c r="K29" s="13">
        <f t="shared" si="4"/>
      </c>
      <c r="L29" s="12">
        <f t="shared" si="5"/>
      </c>
      <c r="M29" s="11">
        <f t="shared" si="6"/>
        <v>5</v>
      </c>
      <c r="N29" s="42"/>
    </row>
    <row r="30" spans="1:14" ht="12.75">
      <c r="A30" s="21" t="s">
        <v>27</v>
      </c>
      <c r="B30" s="7">
        <v>5</v>
      </c>
      <c r="C30" s="44">
        <v>47.9</v>
      </c>
      <c r="D30" s="44">
        <v>50.5</v>
      </c>
      <c r="E30" s="44">
        <v>0.6</v>
      </c>
      <c r="F30" s="33"/>
      <c r="G30" s="8">
        <f t="shared" si="0"/>
      </c>
      <c r="H30" s="9">
        <f t="shared" si="1"/>
      </c>
      <c r="I30" s="10">
        <f t="shared" si="2"/>
      </c>
      <c r="J30" s="23">
        <f t="shared" si="3"/>
      </c>
      <c r="K30" s="13">
        <f t="shared" si="4"/>
        <v>5</v>
      </c>
      <c r="L30" s="12">
        <f t="shared" si="5"/>
      </c>
      <c r="M30" s="11">
        <f t="shared" si="6"/>
      </c>
      <c r="N30" s="42"/>
    </row>
    <row r="31" spans="1:14" ht="14.25" customHeight="1">
      <c r="A31" s="21" t="s">
        <v>28</v>
      </c>
      <c r="B31" s="7">
        <v>4</v>
      </c>
      <c r="C31" s="44">
        <v>50.3</v>
      </c>
      <c r="D31" s="44">
        <v>49</v>
      </c>
      <c r="E31" s="44">
        <v>0.7</v>
      </c>
      <c r="F31" s="33"/>
      <c r="G31" s="8">
        <f t="shared" si="0"/>
      </c>
      <c r="H31" s="9">
        <f t="shared" si="1"/>
      </c>
      <c r="I31" s="10">
        <f t="shared" si="2"/>
        <v>4</v>
      </c>
      <c r="J31" s="23">
        <f t="shared" si="3"/>
      </c>
      <c r="K31" s="13">
        <f t="shared" si="4"/>
      </c>
      <c r="L31" s="12">
        <f t="shared" si="5"/>
      </c>
      <c r="M31" s="11">
        <f t="shared" si="6"/>
      </c>
      <c r="N31" s="42"/>
    </row>
    <row r="32" spans="1:14" ht="12.75">
      <c r="A32" s="21" t="s">
        <v>29</v>
      </c>
      <c r="B32" s="7">
        <v>15</v>
      </c>
      <c r="C32" s="44">
        <v>52.7</v>
      </c>
      <c r="D32" s="44">
        <v>46.5</v>
      </c>
      <c r="E32" s="44">
        <v>0.5</v>
      </c>
      <c r="F32" s="33"/>
      <c r="G32" s="8">
        <f t="shared" si="0"/>
      </c>
      <c r="H32" s="9">
        <f t="shared" si="1"/>
        <v>15</v>
      </c>
      <c r="I32" s="10">
        <f t="shared" si="2"/>
      </c>
      <c r="J32" s="23">
        <f t="shared" si="3"/>
      </c>
      <c r="K32" s="13">
        <f t="shared" si="4"/>
      </c>
      <c r="L32" s="12">
        <f t="shared" si="5"/>
      </c>
      <c r="M32" s="11">
        <f t="shared" si="6"/>
      </c>
      <c r="N32" s="42"/>
    </row>
    <row r="33" spans="1:14" ht="13.5" customHeight="1">
      <c r="A33" s="21" t="s">
        <v>30</v>
      </c>
      <c r="B33" s="7">
        <v>5</v>
      </c>
      <c r="C33" s="44">
        <v>48.9</v>
      </c>
      <c r="D33" s="44">
        <v>50</v>
      </c>
      <c r="E33" s="44">
        <v>0.5</v>
      </c>
      <c r="F33" s="33"/>
      <c r="G33" s="8">
        <f>IF(C33-D33&gt;=10,B33,"")</f>
      </c>
      <c r="H33" s="9">
        <f>IF(AND(C33-D33&lt;10,C33-D33&gt;=5),B33,"")</f>
      </c>
      <c r="I33" s="10">
        <f>IF(AND(C33-D33&lt;5,C33-D33&gt;0),B33,"")</f>
      </c>
      <c r="J33" s="23">
        <f>IF(C33=D33,B33,"")</f>
      </c>
      <c r="K33" s="13">
        <f>IF(AND(D33-C33&lt;5,D33-C33&gt;0),B33,"")</f>
        <v>5</v>
      </c>
      <c r="L33" s="12">
        <f>IF(AND(D33-C33&lt;10,D33-C33&gt;=5),B33,"")</f>
      </c>
      <c r="M33" s="11">
        <f>IF(D33-C33&gt;=10,B33,"")</f>
      </c>
      <c r="N33" s="42"/>
    </row>
    <row r="34" spans="1:14" ht="12.75">
      <c r="A34" s="21" t="s">
        <v>31</v>
      </c>
      <c r="B34" s="7">
        <v>31</v>
      </c>
      <c r="C34" s="44">
        <v>57.8</v>
      </c>
      <c r="D34" s="44">
        <v>40.5</v>
      </c>
      <c r="E34" s="44">
        <v>1.5</v>
      </c>
      <c r="F34" s="33"/>
      <c r="G34" s="8">
        <f aca="true" t="shared" si="7" ref="G34:G52">IF(C34-D34&gt;=10,B34,"")</f>
        <v>31</v>
      </c>
      <c r="H34" s="9">
        <f aca="true" t="shared" si="8" ref="H34:H52">IF(AND(C34-D34&lt;10,C34-D34&gt;=5),B34,"")</f>
      </c>
      <c r="I34" s="10">
        <f aca="true" t="shared" si="9" ref="I34:I52">IF(AND(C34-D34&lt;5,C34-D34&gt;0),B34,"")</f>
      </c>
      <c r="J34" s="23">
        <f aca="true" t="shared" si="10" ref="J34:J52">IF(C34=D34,B34,"")</f>
      </c>
      <c r="K34" s="13">
        <f aca="true" t="shared" si="11" ref="K34:K52">IF(AND(D34-C34&lt;5,D34-C34&gt;0),B34,"")</f>
      </c>
      <c r="L34" s="12">
        <f aca="true" t="shared" si="12" ref="L34:L52">IF(AND(D34-C34&lt;10,D34-C34&gt;=5),B34,"")</f>
      </c>
      <c r="M34" s="11">
        <f aca="true" t="shared" si="13" ref="M34:M52">IF(D34-C34&gt;=10,B34,"")</f>
      </c>
      <c r="N34" s="42"/>
    </row>
    <row r="35" spans="1:14" ht="14.25" customHeight="1">
      <c r="A35" s="21" t="s">
        <v>32</v>
      </c>
      <c r="B35" s="7">
        <v>15</v>
      </c>
      <c r="C35" s="44">
        <v>43.5</v>
      </c>
      <c r="D35" s="44">
        <v>56.1</v>
      </c>
      <c r="E35" s="46"/>
      <c r="F35" s="33"/>
      <c r="G35" s="8">
        <f t="shared" si="7"/>
      </c>
      <c r="H35" s="9">
        <f t="shared" si="8"/>
      </c>
      <c r="I35" s="10">
        <f t="shared" si="9"/>
      </c>
      <c r="J35" s="23">
        <f t="shared" si="10"/>
      </c>
      <c r="K35" s="13">
        <f t="shared" si="11"/>
      </c>
      <c r="L35" s="12">
        <f t="shared" si="12"/>
      </c>
      <c r="M35" s="11">
        <f t="shared" si="13"/>
        <v>15</v>
      </c>
      <c r="N35" s="42"/>
    </row>
    <row r="36" spans="1:14" ht="12.75">
      <c r="A36" s="21" t="s">
        <v>33</v>
      </c>
      <c r="B36" s="7">
        <v>3</v>
      </c>
      <c r="C36" s="44">
        <v>35.5</v>
      </c>
      <c r="D36" s="44">
        <v>62.9</v>
      </c>
      <c r="E36" s="44"/>
      <c r="F36" s="33"/>
      <c r="G36" s="8">
        <f t="shared" si="7"/>
      </c>
      <c r="H36" s="9">
        <f t="shared" si="8"/>
      </c>
      <c r="I36" s="10">
        <f t="shared" si="9"/>
      </c>
      <c r="J36" s="23">
        <f t="shared" si="10"/>
      </c>
      <c r="K36" s="13">
        <f t="shared" si="11"/>
      </c>
      <c r="L36" s="12">
        <f t="shared" si="12"/>
      </c>
      <c r="M36" s="11">
        <f t="shared" si="13"/>
        <v>3</v>
      </c>
      <c r="N36" s="42"/>
    </row>
    <row r="37" spans="1:14" ht="12.75">
      <c r="A37" s="21" t="s">
        <v>34</v>
      </c>
      <c r="B37" s="7">
        <v>20</v>
      </c>
      <c r="C37" s="44">
        <v>48.5</v>
      </c>
      <c r="D37" s="44">
        <v>51</v>
      </c>
      <c r="E37" s="46"/>
      <c r="F37" s="33"/>
      <c r="G37" s="8">
        <f>IF(C37-D37&gt;=10,B37,"")</f>
      </c>
      <c r="H37" s="9">
        <f>IF(AND(C37-D37&lt;10,C37-D37&gt;=5),B37,"")</f>
      </c>
      <c r="I37" s="10">
        <f>IF(AND(C37-D37&lt;5,C37-D37&gt;0),B37,"")</f>
      </c>
      <c r="J37" s="23">
        <f>IF(C37=D37,B37,"")</f>
      </c>
      <c r="K37" s="13">
        <f>IF(AND(D37-C37&lt;5,D37-C37&gt;0),B37,"")</f>
        <v>20</v>
      </c>
      <c r="L37" s="12">
        <f>IF(AND(D37-C37&lt;10,D37-C37&gt;=5),B37,"")</f>
      </c>
      <c r="M37" s="11">
        <f>IF(D37-C37&gt;=10,B37,"")</f>
      </c>
      <c r="N37" s="42"/>
    </row>
    <row r="38" spans="1:14" ht="12.75">
      <c r="A38" s="21" t="s">
        <v>35</v>
      </c>
      <c r="B38" s="7">
        <v>7</v>
      </c>
      <c r="C38" s="44">
        <v>34.4</v>
      </c>
      <c r="D38" s="44">
        <v>65.6</v>
      </c>
      <c r="E38" s="46"/>
      <c r="F38" s="33"/>
      <c r="G38" s="8">
        <f t="shared" si="7"/>
      </c>
      <c r="H38" s="9">
        <f t="shared" si="8"/>
      </c>
      <c r="I38" s="10">
        <f t="shared" si="9"/>
      </c>
      <c r="J38" s="23">
        <f t="shared" si="10"/>
      </c>
      <c r="K38" s="13">
        <f t="shared" si="11"/>
      </c>
      <c r="L38" s="12">
        <f t="shared" si="12"/>
      </c>
      <c r="M38" s="11">
        <f t="shared" si="13"/>
        <v>7</v>
      </c>
      <c r="N38" s="42"/>
    </row>
    <row r="39" spans="1:14" ht="12.75">
      <c r="A39" s="21" t="s">
        <v>36</v>
      </c>
      <c r="B39" s="7">
        <v>7</v>
      </c>
      <c r="C39" s="44">
        <v>51.5</v>
      </c>
      <c r="D39" s="44">
        <v>47.5</v>
      </c>
      <c r="E39" s="46"/>
      <c r="F39" s="33"/>
      <c r="G39" s="8">
        <f t="shared" si="7"/>
      </c>
      <c r="H39" s="9">
        <f t="shared" si="8"/>
      </c>
      <c r="I39" s="10">
        <f t="shared" si="9"/>
        <v>7</v>
      </c>
      <c r="J39" s="23">
        <f t="shared" si="10"/>
      </c>
      <c r="K39" s="13">
        <f t="shared" si="11"/>
      </c>
      <c r="L39" s="12">
        <f t="shared" si="12"/>
      </c>
      <c r="M39" s="11">
        <f t="shared" si="13"/>
      </c>
      <c r="N39" s="42"/>
    </row>
    <row r="40" spans="1:14" ht="12.75">
      <c r="A40" s="21" t="s">
        <v>37</v>
      </c>
      <c r="B40" s="7">
        <v>21</v>
      </c>
      <c r="C40" s="44">
        <v>50.8</v>
      </c>
      <c r="D40" s="44">
        <v>48.6</v>
      </c>
      <c r="E40" s="46"/>
      <c r="F40" s="33"/>
      <c r="G40" s="8">
        <f t="shared" si="7"/>
      </c>
      <c r="H40" s="9">
        <f t="shared" si="8"/>
      </c>
      <c r="I40" s="10">
        <f t="shared" si="9"/>
        <v>21</v>
      </c>
      <c r="J40" s="23">
        <f t="shared" si="10"/>
      </c>
      <c r="K40" s="13">
        <f t="shared" si="11"/>
      </c>
      <c r="L40" s="12">
        <f t="shared" si="12"/>
      </c>
      <c r="M40" s="11">
        <f t="shared" si="13"/>
      </c>
      <c r="N40" s="42"/>
    </row>
    <row r="41" spans="1:14" ht="12.75">
      <c r="A41" s="21" t="s">
        <v>38</v>
      </c>
      <c r="B41" s="7">
        <v>4</v>
      </c>
      <c r="C41" s="44">
        <v>59.5</v>
      </c>
      <c r="D41" s="44">
        <v>38.9</v>
      </c>
      <c r="E41" s="44">
        <v>1</v>
      </c>
      <c r="F41" s="33"/>
      <c r="G41" s="8">
        <f t="shared" si="7"/>
        <v>4</v>
      </c>
      <c r="H41" s="9">
        <f t="shared" si="8"/>
      </c>
      <c r="I41" s="10">
        <f t="shared" si="9"/>
      </c>
      <c r="J41" s="23">
        <f t="shared" si="10"/>
      </c>
      <c r="K41" s="13">
        <f t="shared" si="11"/>
      </c>
      <c r="L41" s="12">
        <f t="shared" si="12"/>
      </c>
      <c r="M41" s="11">
        <f t="shared" si="13"/>
      </c>
      <c r="N41" s="42"/>
    </row>
    <row r="42" spans="1:14" ht="14.25" customHeight="1">
      <c r="A42" s="21" t="s">
        <v>39</v>
      </c>
      <c r="B42" s="7">
        <v>8</v>
      </c>
      <c r="C42" s="44">
        <v>40.8</v>
      </c>
      <c r="D42" s="44">
        <v>58</v>
      </c>
      <c r="E42" s="44">
        <v>0.3</v>
      </c>
      <c r="F42" s="33"/>
      <c r="G42" s="8">
        <f t="shared" si="7"/>
      </c>
      <c r="H42" s="9">
        <f t="shared" si="8"/>
      </c>
      <c r="I42" s="10">
        <f t="shared" si="9"/>
      </c>
      <c r="J42" s="23">
        <f t="shared" si="10"/>
      </c>
      <c r="K42" s="13">
        <f t="shared" si="11"/>
      </c>
      <c r="L42" s="12">
        <f t="shared" si="12"/>
      </c>
      <c r="M42" s="11">
        <f t="shared" si="13"/>
        <v>8</v>
      </c>
      <c r="N42" s="42"/>
    </row>
    <row r="43" spans="1:14" ht="12.75">
      <c r="A43" s="21" t="s">
        <v>40</v>
      </c>
      <c r="B43" s="7">
        <v>3</v>
      </c>
      <c r="C43" s="44">
        <v>38.4</v>
      </c>
      <c r="D43" s="44">
        <v>59.9</v>
      </c>
      <c r="E43" s="44">
        <v>1.1</v>
      </c>
      <c r="F43" s="33"/>
      <c r="G43" s="8">
        <f t="shared" si="7"/>
      </c>
      <c r="H43" s="9">
        <f t="shared" si="8"/>
      </c>
      <c r="I43" s="10">
        <f t="shared" si="9"/>
      </c>
      <c r="J43" s="23">
        <f t="shared" si="10"/>
      </c>
      <c r="K43" s="13">
        <f t="shared" si="11"/>
      </c>
      <c r="L43" s="12">
        <f t="shared" si="12"/>
      </c>
      <c r="M43" s="11">
        <f t="shared" si="13"/>
        <v>3</v>
      </c>
      <c r="N43" s="42"/>
    </row>
    <row r="44" spans="1:14" ht="12.75">
      <c r="A44" s="21" t="s">
        <v>41</v>
      </c>
      <c r="B44" s="7">
        <v>11</v>
      </c>
      <c r="C44" s="44">
        <v>42.5</v>
      </c>
      <c r="D44" s="44">
        <v>56.8</v>
      </c>
      <c r="E44" s="44">
        <v>0.4</v>
      </c>
      <c r="F44" s="33"/>
      <c r="G44" s="8">
        <f t="shared" si="7"/>
      </c>
      <c r="H44" s="9">
        <f t="shared" si="8"/>
      </c>
      <c r="I44" s="10">
        <f t="shared" si="9"/>
      </c>
      <c r="J44" s="23">
        <f t="shared" si="10"/>
      </c>
      <c r="K44" s="13">
        <f t="shared" si="11"/>
      </c>
      <c r="L44" s="12">
        <f t="shared" si="12"/>
      </c>
      <c r="M44" s="11">
        <f t="shared" si="13"/>
        <v>11</v>
      </c>
      <c r="N44" s="42"/>
    </row>
    <row r="45" spans="1:14" ht="12.75">
      <c r="A45" s="21" t="s">
        <v>42</v>
      </c>
      <c r="B45" s="7">
        <v>34</v>
      </c>
      <c r="C45" s="44">
        <v>38.3</v>
      </c>
      <c r="D45" s="44">
        <v>61.2</v>
      </c>
      <c r="E45" s="46"/>
      <c r="F45" s="33"/>
      <c r="G45" s="8">
        <f t="shared" si="7"/>
      </c>
      <c r="H45" s="9">
        <f t="shared" si="8"/>
      </c>
      <c r="I45" s="10">
        <f t="shared" si="9"/>
      </c>
      <c r="J45" s="23">
        <f t="shared" si="10"/>
      </c>
      <c r="K45" s="13">
        <f t="shared" si="11"/>
      </c>
      <c r="L45" s="12">
        <f t="shared" si="12"/>
      </c>
      <c r="M45" s="11">
        <f t="shared" si="13"/>
        <v>34</v>
      </c>
      <c r="N45" s="42"/>
    </row>
    <row r="46" spans="1:14" ht="12.75">
      <c r="A46" s="21" t="s">
        <v>43</v>
      </c>
      <c r="B46" s="7">
        <v>5</v>
      </c>
      <c r="C46" s="44">
        <v>26.4</v>
      </c>
      <c r="D46" s="44">
        <v>71.1</v>
      </c>
      <c r="E46" s="44">
        <v>1.3</v>
      </c>
      <c r="F46" s="33"/>
      <c r="G46" s="8">
        <f t="shared" si="7"/>
      </c>
      <c r="H46" s="9">
        <f t="shared" si="8"/>
      </c>
      <c r="I46" s="10">
        <f t="shared" si="9"/>
      </c>
      <c r="J46" s="23">
        <f t="shared" si="10"/>
      </c>
      <c r="K46" s="13">
        <f t="shared" si="11"/>
      </c>
      <c r="L46" s="12">
        <f t="shared" si="12"/>
      </c>
      <c r="M46" s="11">
        <f t="shared" si="13"/>
        <v>5</v>
      </c>
      <c r="N46" s="42"/>
    </row>
    <row r="47" spans="1:14" ht="12.75">
      <c r="A47" s="21" t="s">
        <v>44</v>
      </c>
      <c r="B47" s="7">
        <v>3</v>
      </c>
      <c r="C47" s="44">
        <v>59.1</v>
      </c>
      <c r="D47" s="44">
        <v>38.9</v>
      </c>
      <c r="E47" s="44">
        <v>1.4</v>
      </c>
      <c r="F47" s="33"/>
      <c r="G47" s="8">
        <f t="shared" si="7"/>
        <v>3</v>
      </c>
      <c r="H47" s="9">
        <f t="shared" si="8"/>
      </c>
      <c r="I47" s="10">
        <f t="shared" si="9"/>
      </c>
      <c r="J47" s="23">
        <f t="shared" si="10"/>
      </c>
      <c r="K47" s="13">
        <f t="shared" si="11"/>
      </c>
      <c r="L47" s="12">
        <f t="shared" si="12"/>
      </c>
      <c r="M47" s="11">
        <f t="shared" si="13"/>
      </c>
      <c r="N47" s="42"/>
    </row>
    <row r="48" spans="1:14" ht="12.75">
      <c r="A48" s="21" t="s">
        <v>45</v>
      </c>
      <c r="B48" s="7">
        <v>13</v>
      </c>
      <c r="C48" s="44">
        <v>45.3</v>
      </c>
      <c r="D48" s="44">
        <v>54</v>
      </c>
      <c r="E48" s="46"/>
      <c r="F48" s="33"/>
      <c r="G48" s="8">
        <f t="shared" si="7"/>
      </c>
      <c r="H48" s="9">
        <f t="shared" si="8"/>
      </c>
      <c r="I48" s="10">
        <f t="shared" si="9"/>
      </c>
      <c r="J48" s="23">
        <f t="shared" si="10"/>
      </c>
      <c r="K48" s="13">
        <f t="shared" si="11"/>
      </c>
      <c r="L48" s="12">
        <f t="shared" si="12"/>
        <v>13</v>
      </c>
      <c r="M48" s="11">
        <f t="shared" si="13"/>
      </c>
      <c r="N48" s="42"/>
    </row>
    <row r="49" spans="1:14" ht="12.75">
      <c r="A49" s="21" t="s">
        <v>46</v>
      </c>
      <c r="B49" s="7">
        <v>11</v>
      </c>
      <c r="C49" s="44">
        <v>53</v>
      </c>
      <c r="D49" s="44">
        <v>45.7</v>
      </c>
      <c r="E49" s="44">
        <v>0.7</v>
      </c>
      <c r="F49" s="33"/>
      <c r="G49" s="8">
        <f t="shared" si="7"/>
      </c>
      <c r="H49" s="9">
        <f t="shared" si="8"/>
        <v>11</v>
      </c>
      <c r="I49" s="10">
        <f t="shared" si="9"/>
      </c>
      <c r="J49" s="23">
        <f t="shared" si="10"/>
      </c>
      <c r="K49" s="13">
        <f t="shared" si="11"/>
      </c>
      <c r="L49" s="12">
        <f t="shared" si="12"/>
      </c>
      <c r="M49" s="11">
        <f t="shared" si="13"/>
      </c>
      <c r="N49" s="42"/>
    </row>
    <row r="50" spans="1:14" ht="12.75">
      <c r="A50" s="21" t="s">
        <v>47</v>
      </c>
      <c r="B50" s="7">
        <v>5</v>
      </c>
      <c r="C50" s="44">
        <v>43.2</v>
      </c>
      <c r="D50" s="44">
        <v>56.1</v>
      </c>
      <c r="E50" s="44">
        <v>0.5</v>
      </c>
      <c r="F50" s="33"/>
      <c r="G50" s="8">
        <f t="shared" si="7"/>
      </c>
      <c r="H50" s="9">
        <f t="shared" si="8"/>
      </c>
      <c r="I50" s="10">
        <f t="shared" si="9"/>
      </c>
      <c r="J50" s="23">
        <f t="shared" si="10"/>
      </c>
      <c r="K50" s="13">
        <f t="shared" si="11"/>
      </c>
      <c r="L50" s="12">
        <f t="shared" si="12"/>
      </c>
      <c r="M50" s="11">
        <f t="shared" si="13"/>
        <v>5</v>
      </c>
      <c r="N50" s="42"/>
    </row>
    <row r="51" spans="1:14" ht="12.75">
      <c r="A51" s="21" t="s">
        <v>48</v>
      </c>
      <c r="B51" s="7">
        <v>10</v>
      </c>
      <c r="C51" s="44">
        <v>49.8</v>
      </c>
      <c r="D51" s="44">
        <v>49.4</v>
      </c>
      <c r="E51" s="44">
        <v>0.6</v>
      </c>
      <c r="F51" s="33"/>
      <c r="G51" s="8">
        <f t="shared" si="7"/>
      </c>
      <c r="H51" s="9">
        <f t="shared" si="8"/>
      </c>
      <c r="I51" s="10">
        <f t="shared" si="9"/>
        <v>10</v>
      </c>
      <c r="J51" s="23">
        <f t="shared" si="10"/>
      </c>
      <c r="K51" s="13">
        <f t="shared" si="11"/>
      </c>
      <c r="L51" s="12">
        <f t="shared" si="12"/>
      </c>
      <c r="M51" s="11">
        <f t="shared" si="13"/>
      </c>
      <c r="N51" s="42"/>
    </row>
    <row r="52" spans="1:14" ht="12.75">
      <c r="A52" s="21" t="s">
        <v>49</v>
      </c>
      <c r="B52" s="7">
        <v>3</v>
      </c>
      <c r="C52" s="44">
        <v>29.1</v>
      </c>
      <c r="D52" s="44">
        <v>69</v>
      </c>
      <c r="E52" s="44">
        <v>1.1</v>
      </c>
      <c r="F52" s="33"/>
      <c r="G52" s="8">
        <f t="shared" si="7"/>
      </c>
      <c r="H52" s="9">
        <f t="shared" si="8"/>
      </c>
      <c r="I52" s="10">
        <f t="shared" si="9"/>
      </c>
      <c r="J52" s="23">
        <f t="shared" si="10"/>
      </c>
      <c r="K52" s="13">
        <f t="shared" si="11"/>
      </c>
      <c r="L52" s="12">
        <f t="shared" si="12"/>
      </c>
      <c r="M52" s="11">
        <f t="shared" si="13"/>
        <v>3</v>
      </c>
      <c r="N52" s="42"/>
    </row>
    <row r="53" spans="3:14" ht="13.5">
      <c r="C53" s="17"/>
      <c r="D53" s="17"/>
      <c r="E53" s="17">
        <v>1.1</v>
      </c>
      <c r="F53" s="37" t="s">
        <v>60</v>
      </c>
      <c r="G53" s="38">
        <f aca="true" t="shared" si="14" ref="G53:M53">SUM(G2:G52)</f>
        <v>146</v>
      </c>
      <c r="H53" s="39">
        <f t="shared" si="14"/>
        <v>37</v>
      </c>
      <c r="I53" s="38">
        <f t="shared" si="14"/>
        <v>69</v>
      </c>
      <c r="J53" s="40">
        <f t="shared" si="14"/>
        <v>0</v>
      </c>
      <c r="K53" s="41">
        <f t="shared" si="14"/>
        <v>37</v>
      </c>
      <c r="L53" s="41">
        <f t="shared" si="14"/>
        <v>66</v>
      </c>
      <c r="M53" s="41">
        <f t="shared" si="14"/>
        <v>183</v>
      </c>
      <c r="N53" s="22">
        <f>SUM(G53:M53)</f>
        <v>538</v>
      </c>
    </row>
    <row r="54" spans="1:5" ht="12.75">
      <c r="A54" s="30" t="s">
        <v>67</v>
      </c>
      <c r="B54" s="29"/>
      <c r="C54" s="4"/>
      <c r="D54" s="4"/>
      <c r="E54" s="4"/>
    </row>
    <row r="55" spans="3:14" ht="18" customHeight="1">
      <c r="C55" s="4"/>
      <c r="D55" s="53" t="s">
        <v>62</v>
      </c>
      <c r="E55" s="54"/>
      <c r="F55" s="55"/>
      <c r="G55" s="62" t="s">
        <v>53</v>
      </c>
      <c r="H55" s="63"/>
      <c r="I55" s="64"/>
      <c r="J55" s="24"/>
      <c r="K55" s="56" t="s">
        <v>54</v>
      </c>
      <c r="L55" s="57"/>
      <c r="M55" s="58"/>
      <c r="N55" s="26" t="s">
        <v>58</v>
      </c>
    </row>
    <row r="56" spans="1:14" ht="17.25">
      <c r="A56" s="1"/>
      <c r="B56" s="1"/>
      <c r="C56" s="1"/>
      <c r="D56" s="50" t="s">
        <v>61</v>
      </c>
      <c r="E56" s="51"/>
      <c r="F56" s="52"/>
      <c r="G56" s="65">
        <f>G53+H53+I53</f>
        <v>252</v>
      </c>
      <c r="H56" s="66"/>
      <c r="I56" s="67"/>
      <c r="J56" s="25"/>
      <c r="K56" s="59">
        <f>K53+L53+M53</f>
        <v>286</v>
      </c>
      <c r="L56" s="60"/>
      <c r="M56" s="61"/>
      <c r="N56" s="27">
        <f>G56+K56</f>
        <v>538</v>
      </c>
    </row>
    <row r="57" spans="1:12" ht="12.75">
      <c r="A57" s="14"/>
      <c r="B57" s="14"/>
      <c r="C57" s="5"/>
      <c r="D57" s="5"/>
      <c r="E57" s="5"/>
      <c r="F57" s="35"/>
      <c r="G57" s="5"/>
      <c r="H57" s="5"/>
      <c r="I57" s="5"/>
      <c r="J57" s="5"/>
      <c r="K57" s="5"/>
      <c r="L57" s="5"/>
    </row>
    <row r="58" spans="1:13" ht="12.75">
      <c r="A58" s="47" t="s">
        <v>63</v>
      </c>
      <c r="B58" s="48"/>
      <c r="C58" s="48"/>
      <c r="D58" s="48"/>
      <c r="E58" s="48"/>
      <c r="F58" s="48"/>
      <c r="G58" s="48"/>
      <c r="H58" s="48"/>
      <c r="I58" s="48"/>
      <c r="J58" s="16"/>
      <c r="K58" s="16"/>
      <c r="L58" s="16"/>
      <c r="M58" s="2"/>
    </row>
    <row r="59" spans="1:13" ht="12.75">
      <c r="A59" s="6"/>
      <c r="B59" s="6"/>
      <c r="C59" s="3"/>
      <c r="D59" s="6"/>
      <c r="E59" s="6"/>
      <c r="F59" s="31"/>
      <c r="G59" s="15"/>
      <c r="H59" s="6"/>
      <c r="I59" s="6"/>
      <c r="J59" s="6"/>
      <c r="K59" s="6"/>
      <c r="L59" s="15"/>
      <c r="M59" s="2"/>
    </row>
    <row r="60" spans="1:13" ht="12.75">
      <c r="A60" s="6"/>
      <c r="B60" s="6"/>
      <c r="C60" s="15"/>
      <c r="D60" s="6"/>
      <c r="E60" s="6"/>
      <c r="F60" s="31"/>
      <c r="G60" s="15"/>
      <c r="H60" s="6"/>
      <c r="I60" s="6"/>
      <c r="J60" s="6"/>
      <c r="K60" s="6"/>
      <c r="L60" s="15"/>
      <c r="M60" s="2"/>
    </row>
    <row r="61" spans="1:13" ht="12.75">
      <c r="A61" s="6"/>
      <c r="B61" s="6"/>
      <c r="C61" s="15"/>
      <c r="D61" s="6"/>
      <c r="E61" s="6"/>
      <c r="F61" s="31"/>
      <c r="G61" s="6"/>
      <c r="H61" s="6"/>
      <c r="I61" s="6"/>
      <c r="J61" s="6"/>
      <c r="K61" s="6"/>
      <c r="L61" s="15"/>
      <c r="M61" s="2"/>
    </row>
    <row r="62" spans="1:13" ht="12.75">
      <c r="A62" s="6"/>
      <c r="B62" s="6"/>
      <c r="C62" s="15"/>
      <c r="D62" s="6"/>
      <c r="E62" s="6"/>
      <c r="F62" s="31"/>
      <c r="G62" s="15"/>
      <c r="H62" s="6"/>
      <c r="I62" s="6"/>
      <c r="J62" s="6"/>
      <c r="K62" s="6"/>
      <c r="L62" s="15"/>
      <c r="M62" s="2"/>
    </row>
    <row r="63" spans="1:13" ht="12.75">
      <c r="A63" s="2"/>
      <c r="B63" s="2"/>
      <c r="C63" s="2"/>
      <c r="D63" s="49"/>
      <c r="E63" s="49"/>
      <c r="F63" s="49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36"/>
      <c r="G64" s="2"/>
      <c r="H64" s="2"/>
      <c r="I64" s="2"/>
      <c r="J64" s="2"/>
      <c r="K64" s="2"/>
      <c r="L64" s="2"/>
      <c r="M64" s="2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2004-11-03T08:43:44Z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